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comments2.xml" ContentType="application/vnd.openxmlformats-officedocument.spreadsheetml.comments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" yWindow="120" windowWidth="14340" windowHeight="8424"/>
  </bookViews>
  <sheets>
    <sheet name="T1.2-5" sheetId="2" r:id="rId1"/>
    <sheet name="J1.6" sheetId="1" r:id="rId2"/>
  </sheets>
  <calcPr calcId="145621"/>
</workbook>
</file>

<file path=xl/calcChain.xml><?xml version="1.0" encoding="utf-8"?>
<calcChain xmlns="http://schemas.openxmlformats.org/spreadsheetml/2006/main">
  <c r="H38" i="2" l="1"/>
  <c r="H39" i="2"/>
  <c r="H40" i="2"/>
  <c r="H41" i="2"/>
  <c r="H42" i="2"/>
  <c r="H37" i="2"/>
  <c r="D19" i="1"/>
  <c r="D20" i="1"/>
  <c r="D21" i="1"/>
  <c r="D22" i="1"/>
  <c r="D23" i="1"/>
  <c r="D24" i="1"/>
  <c r="D25" i="1"/>
  <c r="D18" i="1"/>
  <c r="I4" i="2"/>
  <c r="J36" i="2" a="1"/>
  <c r="J41" i="2" s="1"/>
  <c r="J22" i="2" a="1"/>
  <c r="J27" i="2" s="1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J36" i="2" l="1"/>
  <c r="J40" i="2"/>
  <c r="J38" i="2"/>
  <c r="J42" i="2"/>
  <c r="J22" i="2"/>
  <c r="J24" i="2"/>
  <c r="J26" i="2"/>
  <c r="J28" i="2"/>
  <c r="J37" i="2"/>
  <c r="J39" i="2"/>
  <c r="J23" i="2"/>
  <c r="J25" i="2"/>
  <c r="G12" i="1"/>
  <c r="G10" i="1"/>
  <c r="G7" i="1"/>
  <c r="G6" i="1"/>
  <c r="G5" i="1"/>
  <c r="F17" i="1" a="1"/>
  <c r="F17" i="1" s="1"/>
  <c r="F24" i="1" l="1"/>
  <c r="F22" i="1"/>
  <c r="F20" i="1"/>
  <c r="F18" i="1"/>
  <c r="F25" i="1"/>
  <c r="F23" i="1"/>
  <c r="F21" i="1"/>
  <c r="F19" i="1"/>
  <c r="F26" i="1"/>
</calcChain>
</file>

<file path=xl/comments1.xml><?xml version="1.0" encoding="utf-8"?>
<comments xmlns="http://schemas.openxmlformats.org/spreadsheetml/2006/main">
  <authors>
    <author>Ako Sauga</author>
  </authors>
  <commentList>
    <comment ref="H21" author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Seda veergu on vaja diagrammi jaoks</t>
        </r>
      </text>
    </comment>
    <comment ref="I21" author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Seda veerg on funktsiooni FREQUENCY Bins_Array</t>
        </r>
      </text>
    </comment>
    <comment ref="H35" author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Seda veergu on vaja diagrammi jaoks</t>
        </r>
      </text>
    </comment>
  </commentList>
</comments>
</file>

<file path=xl/comments2.xml><?xml version="1.0" encoding="utf-8"?>
<comments xmlns="http://schemas.openxmlformats.org/spreadsheetml/2006/main">
  <authors>
    <author>Ako Sauga</author>
  </authors>
  <commentList>
    <comment ref="D16" authorId="0">
      <text>
        <r>
          <rPr>
            <b/>
            <sz val="9"/>
            <color indexed="81"/>
            <rFont val="Tahoma"/>
            <family val="2"/>
            <charset val="186"/>
          </rPr>
          <t>Ako Sauga:</t>
        </r>
        <r>
          <rPr>
            <sz val="9"/>
            <color indexed="81"/>
            <rFont val="Tahoma"/>
            <family val="2"/>
            <charset val="186"/>
          </rPr>
          <t xml:space="preserve">
Seda veergu on vaja diagrammi jaoks</t>
        </r>
      </text>
    </comment>
  </commentList>
</comments>
</file>

<file path=xl/sharedStrings.xml><?xml version="1.0" encoding="utf-8"?>
<sst xmlns="http://schemas.openxmlformats.org/spreadsheetml/2006/main" count="127" uniqueCount="67">
  <si>
    <t>Kuupäev</t>
  </si>
  <si>
    <t>Käive, tuh eurot</t>
  </si>
  <si>
    <t>Klassi laius 10 tuhat eurot</t>
  </si>
  <si>
    <t>Klassi ülemine piir</t>
  </si>
  <si>
    <t>Sagedus</t>
  </si>
  <si>
    <t>Kokku</t>
  </si>
  <si>
    <t>0-10</t>
  </si>
  <si>
    <t>Klass</t>
  </si>
  <si>
    <t>n</t>
  </si>
  <si>
    <t>Maksimaalne väärtus</t>
  </si>
  <si>
    <t>Minimaalne väärtus</t>
  </si>
  <si>
    <t>Kogumi maht</t>
  </si>
  <si>
    <t>tuh €</t>
  </si>
  <si>
    <t>Sturges' valem klasside arvu määramiseks</t>
  </si>
  <si>
    <t>Klassi ligikaudne laius</t>
  </si>
  <si>
    <t>Demo FREQUENCY kasutamise kohta</t>
  </si>
  <si>
    <t>http://www.sauga.pri.ee/statistika_excelis/</t>
  </si>
  <si>
    <t>Poe päevakäibe jaotus</t>
  </si>
  <si>
    <t>k</t>
  </si>
  <si>
    <r>
      <t>x</t>
    </r>
    <r>
      <rPr>
        <i/>
        <vertAlign val="subscript"/>
        <sz val="10"/>
        <color theme="1"/>
        <rFont val="Calibri"/>
        <family val="2"/>
        <charset val="186"/>
      </rPr>
      <t>max</t>
    </r>
  </si>
  <si>
    <r>
      <t xml:space="preserve">x </t>
    </r>
    <r>
      <rPr>
        <i/>
        <vertAlign val="subscript"/>
        <sz val="10"/>
        <color theme="1"/>
        <rFont val="Calibri"/>
        <family val="2"/>
        <charset val="186"/>
      </rPr>
      <t>min</t>
    </r>
  </si>
  <si>
    <t>d</t>
  </si>
  <si>
    <t>Õpikust joonis 1.6</t>
  </si>
  <si>
    <t>Jrk nr</t>
  </si>
  <si>
    <t>Nimi</t>
  </si>
  <si>
    <t>Puhasvara, mld USD</t>
  </si>
  <si>
    <t>Vanus</t>
  </si>
  <si>
    <t>Riik</t>
  </si>
  <si>
    <t>Bill Gates</t>
  </si>
  <si>
    <t>USA</t>
  </si>
  <si>
    <t>Carlos Slim Helu</t>
  </si>
  <si>
    <t>Mehhiko</t>
  </si>
  <si>
    <t>Saksamaa</t>
  </si>
  <si>
    <t>Warren Buffett</t>
  </si>
  <si>
    <t>Hiina</t>
  </si>
  <si>
    <t>Amancio Ortega</t>
  </si>
  <si>
    <t>Hispaania</t>
  </si>
  <si>
    <t>India</t>
  </si>
  <si>
    <t>Larry Ellison</t>
  </si>
  <si>
    <t>Hong Kong</t>
  </si>
  <si>
    <t>Charles Koch</t>
  </si>
  <si>
    <t>Itaalia</t>
  </si>
  <si>
    <t>David Koch</t>
  </si>
  <si>
    <t>Prantsusmaa</t>
  </si>
  <si>
    <t>Christy Walton</t>
  </si>
  <si>
    <t>Brasiilia</t>
  </si>
  <si>
    <t>Jim Walton</t>
  </si>
  <si>
    <t>Liliane Bettencourt</t>
  </si>
  <si>
    <t>Jaapan</t>
  </si>
  <si>
    <t>Kanada</t>
  </si>
  <si>
    <t>Rootsi</t>
  </si>
  <si>
    <t>Saudi Araabia</t>
  </si>
  <si>
    <t>Õpikust tabelid 1.2-1.5</t>
  </si>
  <si>
    <t>Tabel 1.3</t>
  </si>
  <si>
    <t>kuni 40</t>
  </si>
  <si>
    <t>41-50</t>
  </si>
  <si>
    <t>51-60</t>
  </si>
  <si>
    <t>61-70</t>
  </si>
  <si>
    <t>71-80</t>
  </si>
  <si>
    <t>81-90</t>
  </si>
  <si>
    <t>91 ja rohkem</t>
  </si>
  <si>
    <t>Tabel 1.4</t>
  </si>
  <si>
    <t>Ülemine piir</t>
  </si>
  <si>
    <t>Vahemiku ülemine piir</t>
  </si>
  <si>
    <t>kuni 20</t>
  </si>
  <si>
    <t>Tabel 1.5</t>
  </si>
  <si>
    <t>Tabel 1.2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</si>
</sst>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11" x14ac:knownFonts="1">
    <font>
      <sz val="10"/>
      <color theme="1"/>
      <name val="Calibri"/>
      <family val="2"/>
      <charset val="186"/>
    </font>
    <font>
      <sz val="10"/>
      <name val="Arial Baltic"/>
      <charset val="186"/>
    </font>
    <font>
      <b/>
      <sz val="10"/>
      <name val="Arial Baltic"/>
      <charset val="186"/>
    </font>
    <font>
      <u/>
      <sz val="10"/>
      <color indexed="12"/>
      <name val="Arial"/>
      <family val="2"/>
      <charset val="186"/>
    </font>
    <font>
      <b/>
      <sz val="10"/>
      <color theme="1"/>
      <name val="Calibri"/>
      <family val="2"/>
      <charset val="186"/>
    </font>
    <font>
      <i/>
      <sz val="10"/>
      <color theme="1"/>
      <name val="Calibri"/>
      <family val="2"/>
      <charset val="186"/>
    </font>
    <font>
      <i/>
      <vertAlign val="subscript"/>
      <sz val="10"/>
      <color theme="1"/>
      <name val="Calibri"/>
      <family val="2"/>
      <charset val="186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7" fillId="0" borderId="0"/>
  </cellStyleXfs>
  <cellXfs count="31">
    <xf numFmtId="0" fontId="0" fillId="0" borderId="0" xfId="0"/>
    <xf numFmtId="14" fontId="0" fillId="0" borderId="0" xfId="0" applyNumberFormat="1"/>
    <xf numFmtId="0" fontId="0" fillId="0" borderId="0" xfId="0" quotePrefix="1"/>
    <xf numFmtId="0" fontId="0" fillId="0" borderId="0" xfId="0" applyAlignment="1">
      <alignment horizontal="right"/>
    </xf>
    <xf numFmtId="164" fontId="0" fillId="0" borderId="0" xfId="0" applyNumberFormat="1"/>
    <xf numFmtId="2" fontId="0" fillId="0" borderId="0" xfId="0" applyNumberFormat="1"/>
    <xf numFmtId="0" fontId="0" fillId="2" borderId="0" xfId="0" applyFill="1"/>
    <xf numFmtId="0" fontId="0" fillId="2" borderId="0" xfId="0" applyFill="1" applyAlignment="1">
      <alignment wrapText="1"/>
    </xf>
    <xf numFmtId="0" fontId="2" fillId="0" borderId="0" xfId="1" applyFont="1"/>
    <xf numFmtId="0" fontId="3" fillId="0" borderId="0" xfId="2" applyAlignment="1" applyProtection="1"/>
    <xf numFmtId="0" fontId="5" fillId="0" borderId="0" xfId="0" applyFont="1" applyAlignment="1">
      <alignment horizontal="center"/>
    </xf>
    <xf numFmtId="0" fontId="0" fillId="3" borderId="0" xfId="0" applyFill="1"/>
    <xf numFmtId="0" fontId="4" fillId="0" borderId="0" xfId="0" applyFont="1"/>
    <xf numFmtId="0" fontId="7" fillId="0" borderId="0" xfId="3"/>
    <xf numFmtId="2" fontId="7" fillId="0" borderId="0" xfId="3" applyNumberFormat="1"/>
    <xf numFmtId="165" fontId="7" fillId="0" borderId="0" xfId="3" applyNumberFormat="1"/>
    <xf numFmtId="0" fontId="8" fillId="0" borderId="0" xfId="3" applyFont="1"/>
    <xf numFmtId="0" fontId="7" fillId="2" borderId="0" xfId="3" applyFill="1"/>
    <xf numFmtId="0" fontId="7" fillId="2" borderId="0" xfId="3" applyFill="1" applyAlignment="1">
      <alignment horizontal="center" wrapText="1"/>
    </xf>
    <xf numFmtId="0" fontId="7" fillId="2" borderId="0" xfId="3" applyFill="1" applyAlignment="1">
      <alignment horizontal="center"/>
    </xf>
    <xf numFmtId="0" fontId="8" fillId="0" borderId="0" xfId="3" applyFont="1" applyFill="1"/>
    <xf numFmtId="0" fontId="7" fillId="2" borderId="2" xfId="3" applyFill="1" applyBorder="1" applyAlignment="1">
      <alignment horizontal="center"/>
    </xf>
    <xf numFmtId="0" fontId="7" fillId="2" borderId="3" xfId="3" applyFill="1" applyBorder="1" applyAlignment="1">
      <alignment horizontal="center"/>
    </xf>
    <xf numFmtId="0" fontId="7" fillId="2" borderId="3" xfId="3" applyFill="1" applyBorder="1" applyAlignment="1">
      <alignment horizontal="center" wrapText="1"/>
    </xf>
    <xf numFmtId="0" fontId="7" fillId="2" borderId="4" xfId="3" applyFill="1" applyBorder="1" applyAlignment="1">
      <alignment horizontal="center"/>
    </xf>
    <xf numFmtId="0" fontId="7" fillId="0" borderId="5" xfId="3" applyBorder="1"/>
    <xf numFmtId="0" fontId="7" fillId="0" borderId="0" xfId="3" applyBorder="1"/>
    <xf numFmtId="0" fontId="7" fillId="0" borderId="6" xfId="3" applyBorder="1"/>
    <xf numFmtId="0" fontId="7" fillId="0" borderId="7" xfId="3" applyBorder="1"/>
    <xf numFmtId="0" fontId="7" fillId="0" borderId="1" xfId="3" applyBorder="1"/>
    <xf numFmtId="0" fontId="7" fillId="0" borderId="8" xfId="3" applyBorder="1"/>
  </cellXfs>
  <cellStyles count="4">
    <cellStyle name="Hyperlink" xfId="2" builtinId="8"/>
    <cellStyle name="Normal" xfId="0" builtinId="0"/>
    <cellStyle name="Normal 2" xfId="3"/>
    <cellStyle name="Normal_varieerumine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t-EE" sz="1400"/>
              <a:t>Maailma 50 kõige rikka inimese varanduse suuruse jaotus</a:t>
            </a:r>
            <a:endParaRPr lang="en-US" sz="1400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'T1.2-5'!$J$35</c:f>
              <c:strCache>
                <c:ptCount val="1"/>
                <c:pt idx="0">
                  <c:v>Sagedus</c:v>
                </c:pt>
              </c:strCache>
            </c:strRef>
          </c:tx>
          <c:invertIfNegative val="0"/>
          <c:cat>
            <c:strRef>
              <c:f>'T1.2-5'!$H$36:$H$42</c:f>
              <c:strCache>
                <c:ptCount val="7"/>
                <c:pt idx="0">
                  <c:v>kuni 20</c:v>
                </c:pt>
                <c:pt idx="1">
                  <c:v>20-30</c:v>
                </c:pt>
                <c:pt idx="2">
                  <c:v>30-40</c:v>
                </c:pt>
                <c:pt idx="3">
                  <c:v>40-50</c:v>
                </c:pt>
                <c:pt idx="4">
                  <c:v>50-60</c:v>
                </c:pt>
                <c:pt idx="5">
                  <c:v>60-70</c:v>
                </c:pt>
                <c:pt idx="6">
                  <c:v>70-80</c:v>
                </c:pt>
              </c:strCache>
            </c:strRef>
          </c:cat>
          <c:val>
            <c:numRef>
              <c:f>'T1.2-5'!$J$36:$J$42</c:f>
              <c:numCache>
                <c:formatCode>General</c:formatCode>
                <c:ptCount val="7"/>
                <c:pt idx="0">
                  <c:v>7</c:v>
                </c:pt>
                <c:pt idx="1">
                  <c:v>25</c:v>
                </c:pt>
                <c:pt idx="2">
                  <c:v>8</c:v>
                </c:pt>
                <c:pt idx="3">
                  <c:v>5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9276160"/>
        <c:axId val="339278080"/>
      </c:barChart>
      <c:catAx>
        <c:axId val="339276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Varandus, mld USD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339278080"/>
        <c:crosses val="autoZero"/>
        <c:auto val="1"/>
        <c:lblAlgn val="ctr"/>
        <c:lblOffset val="100"/>
        <c:noMultiLvlLbl val="0"/>
      </c:catAx>
      <c:valAx>
        <c:axId val="33927808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t-EE"/>
                  <a:t>Sagedus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3392761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t-EE" sz="1400"/>
              <a:t>Maailma 50 kõige rikka inimese vanuseline jaotus</a:t>
            </a:r>
            <a:endParaRPr lang="en-US" sz="1400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'T1.2-5'!$J$21</c:f>
              <c:strCache>
                <c:ptCount val="1"/>
                <c:pt idx="0">
                  <c:v>Sagedus</c:v>
                </c:pt>
              </c:strCache>
            </c:strRef>
          </c:tx>
          <c:invertIfNegative val="0"/>
          <c:cat>
            <c:strRef>
              <c:f>'T1.2-5'!$H$22:$H$28</c:f>
              <c:strCache>
                <c:ptCount val="7"/>
                <c:pt idx="0">
                  <c:v>kuni 40</c:v>
                </c:pt>
                <c:pt idx="1">
                  <c:v>41-50</c:v>
                </c:pt>
                <c:pt idx="2">
                  <c:v>51-60</c:v>
                </c:pt>
                <c:pt idx="3">
                  <c:v>61-70</c:v>
                </c:pt>
                <c:pt idx="4">
                  <c:v>71-80</c:v>
                </c:pt>
                <c:pt idx="5">
                  <c:v>81-90</c:v>
                </c:pt>
                <c:pt idx="6">
                  <c:v>91 ja rohkem</c:v>
                </c:pt>
              </c:strCache>
            </c:strRef>
          </c:cat>
          <c:val>
            <c:numRef>
              <c:f>'T1.2-5'!$J$22:$J$28</c:f>
              <c:numCache>
                <c:formatCode>General</c:formatCode>
                <c:ptCount val="7"/>
                <c:pt idx="0">
                  <c:v>1</c:v>
                </c:pt>
                <c:pt idx="1">
                  <c:v>6</c:v>
                </c:pt>
                <c:pt idx="2">
                  <c:v>11</c:v>
                </c:pt>
                <c:pt idx="3">
                  <c:v>9</c:v>
                </c:pt>
                <c:pt idx="4">
                  <c:v>14</c:v>
                </c:pt>
                <c:pt idx="5">
                  <c:v>6</c:v>
                </c:pt>
                <c:pt idx="6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9822848"/>
        <c:axId val="339845504"/>
      </c:barChart>
      <c:catAx>
        <c:axId val="3398228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Vanus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339845504"/>
        <c:crosses val="autoZero"/>
        <c:auto val="1"/>
        <c:lblAlgn val="ctr"/>
        <c:lblOffset val="100"/>
        <c:noMultiLvlLbl val="0"/>
      </c:catAx>
      <c:valAx>
        <c:axId val="3398455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t-EE"/>
                  <a:t>Sagedus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3398228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t-E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Poe päevakäibe jaotus</a:t>
            </a:r>
            <a:endParaRPr lang="et-EE" sz="1200"/>
          </a:p>
          <a:p>
            <a:pPr>
              <a:defRPr sz="1200"/>
            </a:pPr>
            <a:r>
              <a:rPr lang="et-EE" sz="1200"/>
              <a:t>Joonis</a:t>
            </a:r>
            <a:r>
              <a:rPr lang="et-EE" sz="1200" baseline="0"/>
              <a:t> 1.6a</a:t>
            </a:r>
            <a:endParaRPr lang="en-US" sz="12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'J1.6'!$F$16</c:f>
              <c:strCache>
                <c:ptCount val="1"/>
                <c:pt idx="0">
                  <c:v>Sagedus</c:v>
                </c:pt>
              </c:strCache>
            </c:strRef>
          </c:tx>
          <c:spPr>
            <a:ln w="28575">
              <a:noFill/>
            </a:ln>
          </c:spPr>
          <c:invertIfNegative val="0"/>
          <c:cat>
            <c:strRef>
              <c:f>'J1.6'!$D$17:$D$25</c:f>
              <c:strCache>
                <c:ptCount val="9"/>
                <c:pt idx="0">
                  <c:v>0-10</c:v>
                </c:pt>
                <c:pt idx="1">
                  <c:v>10-20</c:v>
                </c:pt>
                <c:pt idx="2">
                  <c:v>20-30</c:v>
                </c:pt>
                <c:pt idx="3">
                  <c:v>30-40</c:v>
                </c:pt>
                <c:pt idx="4">
                  <c:v>40-50</c:v>
                </c:pt>
                <c:pt idx="5">
                  <c:v>50-60</c:v>
                </c:pt>
                <c:pt idx="6">
                  <c:v>60-70</c:v>
                </c:pt>
                <c:pt idx="7">
                  <c:v>70-80</c:v>
                </c:pt>
                <c:pt idx="8">
                  <c:v>80-90</c:v>
                </c:pt>
              </c:strCache>
            </c:strRef>
          </c:cat>
          <c:val>
            <c:numRef>
              <c:f>'J1.6'!$F$17:$F$25</c:f>
              <c:numCache>
                <c:formatCode>General</c:formatCode>
                <c:ptCount val="9"/>
                <c:pt idx="0">
                  <c:v>43</c:v>
                </c:pt>
                <c:pt idx="1">
                  <c:v>68</c:v>
                </c:pt>
                <c:pt idx="2">
                  <c:v>24</c:v>
                </c:pt>
                <c:pt idx="3">
                  <c:v>5</c:v>
                </c:pt>
                <c:pt idx="4">
                  <c:v>3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9925248"/>
        <c:axId val="338903424"/>
      </c:barChart>
      <c:catAx>
        <c:axId val="339925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t-EE"/>
                  <a:t>Tuh eurot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38903424"/>
        <c:crosses val="autoZero"/>
        <c:auto val="1"/>
        <c:lblAlgn val="ctr"/>
        <c:lblOffset val="100"/>
        <c:noMultiLvlLbl val="0"/>
      </c:catAx>
      <c:valAx>
        <c:axId val="3389034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39925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304800</xdr:colOff>
      <xdr:row>2</xdr:row>
      <xdr:rowOff>228600</xdr:rowOff>
    </xdr:from>
    <xdr:to>
      <xdr:col>14</xdr:col>
      <xdr:colOff>335280</xdr:colOff>
      <xdr:row>5</xdr:row>
      <xdr:rowOff>160020</xdr:rowOff>
    </xdr:to>
    <xdr:sp macro="" textlink="">
      <xdr:nvSpPr>
        <xdr:cNvPr id="2" name="Line Callout 1 1"/>
        <xdr:cNvSpPr/>
      </xdr:nvSpPr>
      <xdr:spPr>
        <a:xfrm>
          <a:off x="8991600" y="594360"/>
          <a:ext cx="3451860" cy="662940"/>
        </a:xfrm>
        <a:prstGeom prst="borderCallout1">
          <a:avLst>
            <a:gd name="adj1" fmla="val 51469"/>
            <a:gd name="adj2" fmla="val 124"/>
            <a:gd name="adj3" fmla="val 50911"/>
            <a:gd name="adj4" fmla="val -6434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rtl="0"/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Sageduse leidmiseks kasutatakse funktsiooni </a:t>
          </a:r>
          <a:r>
            <a:rPr lang="et-EE" sz="1100" b="1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COUNTIF</a:t>
          </a:r>
          <a:endParaRPr lang="et-EE">
            <a:solidFill>
              <a:sysClr val="windowText" lastClr="000000"/>
            </a:solidFill>
            <a:effectLst/>
          </a:endParaRPr>
        </a:p>
        <a:p>
          <a:pPr rtl="0"/>
          <a:r>
            <a:rPr lang="et-EE" sz="1100" b="1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Range</a:t>
          </a:r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  andmete piirkond</a:t>
          </a:r>
          <a:endParaRPr lang="et-EE">
            <a:solidFill>
              <a:sysClr val="windowText" lastClr="000000"/>
            </a:solidFill>
            <a:effectLst/>
          </a:endParaRPr>
        </a:p>
        <a:p>
          <a:pPr rtl="0"/>
          <a:r>
            <a:rPr lang="et-EE" sz="1100" b="1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Criteria</a:t>
          </a:r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    tingimus veerus Riik</a:t>
          </a:r>
          <a:endParaRPr lang="et-EE">
            <a:solidFill>
              <a:sysClr val="windowText" lastClr="000000"/>
            </a:solidFill>
            <a:effectLst/>
          </a:endParaRPr>
        </a:p>
        <a:p>
          <a:pPr algn="l"/>
          <a:endParaRPr lang="et-E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358140</xdr:colOff>
      <xdr:row>19</xdr:row>
      <xdr:rowOff>91440</xdr:rowOff>
    </xdr:from>
    <xdr:to>
      <xdr:col>18</xdr:col>
      <xdr:colOff>243840</xdr:colOff>
      <xdr:row>29</xdr:row>
      <xdr:rowOff>99060</xdr:rowOff>
    </xdr:to>
    <xdr:sp macro="" textlink="">
      <xdr:nvSpPr>
        <xdr:cNvPr id="3" name="Line Callout 1 2"/>
        <xdr:cNvSpPr/>
      </xdr:nvSpPr>
      <xdr:spPr>
        <a:xfrm>
          <a:off x="9128760" y="3749040"/>
          <a:ext cx="5135880" cy="1836420"/>
        </a:xfrm>
        <a:prstGeom prst="borderCallout1">
          <a:avLst>
            <a:gd name="adj1" fmla="val 51469"/>
            <a:gd name="adj2" fmla="val 124"/>
            <a:gd name="adj3" fmla="val 50911"/>
            <a:gd name="adj4" fmla="val -6434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rtl="0"/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Sageduse leidmiseks kasutatakse funktsiooni </a:t>
          </a:r>
          <a:r>
            <a:rPr lang="et-EE" sz="1100" b="1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FREQUENCY</a:t>
          </a:r>
          <a:endParaRPr lang="et-EE">
            <a:solidFill>
              <a:sysClr val="windowText" lastClr="000000"/>
            </a:solidFill>
            <a:effectLst/>
          </a:endParaRPr>
        </a:p>
        <a:p>
          <a:pPr rtl="0"/>
          <a:r>
            <a:rPr lang="et-EE" sz="1100" b="1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Data_array</a:t>
          </a:r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  andmete piirkond</a:t>
          </a:r>
          <a:endParaRPr lang="et-EE">
            <a:solidFill>
              <a:sysClr val="windowText" lastClr="000000"/>
            </a:solidFill>
            <a:effectLst/>
          </a:endParaRPr>
        </a:p>
        <a:p>
          <a:pPr rtl="0"/>
          <a:r>
            <a:rPr lang="et-EE" sz="1100" b="1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Bins_array</a:t>
          </a:r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    lahtrid, kus asuvad klasside ülemised piirid.</a:t>
          </a:r>
          <a:endParaRPr lang="et-EE">
            <a:solidFill>
              <a:sysClr val="windowText" lastClr="000000"/>
            </a:solidFill>
            <a:effectLst/>
          </a:endParaRPr>
        </a:p>
        <a:p>
          <a:pPr rtl="0"/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NB! Tegemist on massiivifunktsiooniga (</a:t>
          </a:r>
          <a:r>
            <a:rPr lang="et-EE" sz="1100" b="0" i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array function</a:t>
          </a:r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). Massiivifunktsiooni sisestamiseks</a:t>
          </a:r>
          <a:endParaRPr lang="et-EE">
            <a:solidFill>
              <a:sysClr val="windowText" lastClr="000000"/>
            </a:solidFill>
            <a:effectLst/>
          </a:endParaRPr>
        </a:p>
        <a:p>
          <a:pPr rtl="0"/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1. Märgi ära lahtrite piirkond, kuhu tulevad arvud (veerg Sagedus)</a:t>
          </a:r>
          <a:endParaRPr lang="et-EE">
            <a:solidFill>
              <a:sysClr val="windowText" lastClr="000000"/>
            </a:solidFill>
            <a:effectLst/>
          </a:endParaRPr>
        </a:p>
        <a:p>
          <a:pPr rtl="0"/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2. Otsi üles funktsioon FREQUENCY</a:t>
          </a:r>
          <a:endParaRPr lang="et-EE">
            <a:solidFill>
              <a:sysClr val="windowText" lastClr="000000"/>
            </a:solidFill>
            <a:effectLst/>
          </a:endParaRPr>
        </a:p>
        <a:p>
          <a:pPr rtl="0"/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3. Näita ära andmete piirkond </a:t>
          </a:r>
          <a:r>
            <a:rPr lang="et-EE" sz="1100" b="0" i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Data_array</a:t>
          </a:r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ja klasside ülemised piirid </a:t>
          </a:r>
          <a:r>
            <a:rPr lang="et-EE" sz="1100" b="0" i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Bins_array</a:t>
          </a:r>
          <a:endParaRPr lang="et-EE">
            <a:solidFill>
              <a:sysClr val="windowText" lastClr="000000"/>
            </a:solidFill>
            <a:effectLst/>
          </a:endParaRPr>
        </a:p>
        <a:p>
          <a:pPr rtl="0"/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4.Lõpetamiseks vali klahvikombinatsioon</a:t>
          </a:r>
          <a:endParaRPr lang="et-EE">
            <a:solidFill>
              <a:sysClr val="windowText" lastClr="000000"/>
            </a:solidFill>
            <a:effectLst/>
          </a:endParaRPr>
        </a:p>
        <a:p>
          <a:pPr rtl="0"/>
          <a:r>
            <a:rPr lang="et-EE" sz="1100" b="1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Ctrl + Shift + Enter</a:t>
          </a:r>
          <a:endParaRPr lang="et-EE">
            <a:solidFill>
              <a:sysClr val="windowText" lastClr="000000"/>
            </a:solidFill>
            <a:effectLst/>
          </a:endParaRPr>
        </a:p>
        <a:p>
          <a:pPr algn="l"/>
          <a:endParaRPr lang="et-E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297180</xdr:colOff>
      <xdr:row>42</xdr:row>
      <xdr:rowOff>167640</xdr:rowOff>
    </xdr:from>
    <xdr:to>
      <xdr:col>12</xdr:col>
      <xdr:colOff>480060</xdr:colOff>
      <xdr:row>48</xdr:row>
      <xdr:rowOff>53340</xdr:rowOff>
    </xdr:to>
    <xdr:sp macro="" textlink="">
      <xdr:nvSpPr>
        <xdr:cNvPr id="4" name="Line Callout 1 3"/>
        <xdr:cNvSpPr/>
      </xdr:nvSpPr>
      <xdr:spPr>
        <a:xfrm>
          <a:off x="6217920" y="8214360"/>
          <a:ext cx="4251960" cy="982980"/>
        </a:xfrm>
        <a:prstGeom prst="borderCallout1">
          <a:avLst>
            <a:gd name="adj1" fmla="val -3570"/>
            <a:gd name="adj2" fmla="val 10877"/>
            <a:gd name="adj3" fmla="val -17306"/>
            <a:gd name="adj4" fmla="val 11129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rtl="0"/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Diagrammi horisontaateljele</a:t>
          </a:r>
          <a:r>
            <a:rPr lang="et-EE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mineva v</a:t>
          </a:r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ahemiku loomiseks on kasutatud tekstifunktsiooni </a:t>
          </a:r>
          <a:r>
            <a:rPr lang="et-EE" sz="1100" b="1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CONCANTENATE</a:t>
          </a:r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, mis liidab kokku kolm tekstistringi</a:t>
          </a:r>
        </a:p>
        <a:p>
          <a:pPr rtl="0"/>
          <a:r>
            <a:rPr lang="et-EE" sz="1100" b="1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Text1</a:t>
          </a:r>
          <a:r>
            <a:rPr lang="et-EE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eelmise vahemiku ülemine piir</a:t>
          </a:r>
        </a:p>
        <a:p>
          <a:pPr rtl="0"/>
          <a:r>
            <a:rPr lang="et-EE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Text2 </a:t>
          </a:r>
          <a:r>
            <a:rPr lang="et-EE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sidekriips</a:t>
          </a:r>
        </a:p>
        <a:p>
          <a:pPr rtl="0"/>
          <a:r>
            <a:rPr lang="et-EE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Text3 </a:t>
          </a:r>
          <a:r>
            <a:rPr lang="et-EE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selle vahemiku ülemine piir</a:t>
          </a:r>
          <a:endParaRPr lang="et-EE" b="0">
            <a:solidFill>
              <a:sysClr val="windowText" lastClr="000000"/>
            </a:solidFill>
            <a:effectLst/>
          </a:endParaRPr>
        </a:p>
        <a:p>
          <a:pPr algn="l"/>
          <a:endParaRPr lang="et-E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12</xdr:col>
      <xdr:colOff>114300</xdr:colOff>
      <xdr:row>49</xdr:row>
      <xdr:rowOff>0</xdr:rowOff>
    </xdr:from>
    <xdr:to>
      <xdr:col>19</xdr:col>
      <xdr:colOff>45720</xdr:colOff>
      <xdr:row>64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434340</xdr:colOff>
      <xdr:row>48</xdr:row>
      <xdr:rowOff>175260</xdr:rowOff>
    </xdr:from>
    <xdr:to>
      <xdr:col>11</xdr:col>
      <xdr:colOff>601980</xdr:colOff>
      <xdr:row>63</xdr:row>
      <xdr:rowOff>175260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598170</xdr:colOff>
      <xdr:row>31</xdr:row>
      <xdr:rowOff>102870</xdr:rowOff>
    </xdr:from>
    <xdr:to>
      <xdr:col>8</xdr:col>
      <xdr:colOff>167640</xdr:colOff>
      <xdr:row>47</xdr:row>
      <xdr:rowOff>41910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320040</xdr:colOff>
      <xdr:row>13</xdr:row>
      <xdr:rowOff>22860</xdr:rowOff>
    </xdr:from>
    <xdr:to>
      <xdr:col>14</xdr:col>
      <xdr:colOff>579120</xdr:colOff>
      <xdr:row>23</xdr:row>
      <xdr:rowOff>106680</xdr:rowOff>
    </xdr:to>
    <xdr:sp macro="" textlink="">
      <xdr:nvSpPr>
        <xdr:cNvPr id="4" name="Line Callout 1 3"/>
        <xdr:cNvSpPr/>
      </xdr:nvSpPr>
      <xdr:spPr>
        <a:xfrm>
          <a:off x="4511040" y="1981200"/>
          <a:ext cx="5135880" cy="1836420"/>
        </a:xfrm>
        <a:prstGeom prst="borderCallout1">
          <a:avLst>
            <a:gd name="adj1" fmla="val 51469"/>
            <a:gd name="adj2" fmla="val 124"/>
            <a:gd name="adj3" fmla="val 50911"/>
            <a:gd name="adj4" fmla="val -6434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rtl="0"/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Sageduse leidmiseks kasutatakse funktsiooni </a:t>
          </a:r>
          <a:r>
            <a:rPr lang="et-EE" sz="1100" b="1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FREQUENCY</a:t>
          </a:r>
          <a:endParaRPr lang="et-EE">
            <a:solidFill>
              <a:sysClr val="windowText" lastClr="000000"/>
            </a:solidFill>
            <a:effectLst/>
          </a:endParaRPr>
        </a:p>
        <a:p>
          <a:pPr rtl="0"/>
          <a:r>
            <a:rPr lang="et-EE" sz="1100" b="1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Data_array</a:t>
          </a:r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  andmete piirkond</a:t>
          </a:r>
          <a:endParaRPr lang="et-EE">
            <a:solidFill>
              <a:sysClr val="windowText" lastClr="000000"/>
            </a:solidFill>
            <a:effectLst/>
          </a:endParaRPr>
        </a:p>
        <a:p>
          <a:pPr rtl="0"/>
          <a:r>
            <a:rPr lang="et-EE" sz="1100" b="1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Bins_array</a:t>
          </a:r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    lahtrid, kus asuvad klasside ülemised piirid.</a:t>
          </a:r>
          <a:endParaRPr lang="et-EE">
            <a:solidFill>
              <a:sysClr val="windowText" lastClr="000000"/>
            </a:solidFill>
            <a:effectLst/>
          </a:endParaRPr>
        </a:p>
        <a:p>
          <a:pPr rtl="0"/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NB! Tegemist on massiivifunktsiooniga (</a:t>
          </a:r>
          <a:r>
            <a:rPr lang="et-EE" sz="1100" b="0" i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array function</a:t>
          </a:r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). Massiivifunktsiooni sisestamiseks</a:t>
          </a:r>
          <a:endParaRPr lang="et-EE">
            <a:solidFill>
              <a:sysClr val="windowText" lastClr="000000"/>
            </a:solidFill>
            <a:effectLst/>
          </a:endParaRPr>
        </a:p>
        <a:p>
          <a:pPr rtl="0"/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1. Märgi ära lahtrite piirkond, kuhu tulevad arvud (veerg Sagedus)</a:t>
          </a:r>
          <a:endParaRPr lang="et-EE">
            <a:solidFill>
              <a:sysClr val="windowText" lastClr="000000"/>
            </a:solidFill>
            <a:effectLst/>
          </a:endParaRPr>
        </a:p>
        <a:p>
          <a:pPr rtl="0"/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2. Otsi üles funktsioon FREQUENCY</a:t>
          </a:r>
          <a:endParaRPr lang="et-EE">
            <a:solidFill>
              <a:sysClr val="windowText" lastClr="000000"/>
            </a:solidFill>
            <a:effectLst/>
          </a:endParaRPr>
        </a:p>
        <a:p>
          <a:pPr rtl="0"/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3. Näita ära andmete piirkond </a:t>
          </a:r>
          <a:r>
            <a:rPr lang="et-EE" sz="1100" b="0" i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Data_array</a:t>
          </a:r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ja klasside ülemised piirid </a:t>
          </a:r>
          <a:r>
            <a:rPr lang="et-EE" sz="1100" b="0" i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Bins_array</a:t>
          </a:r>
          <a:endParaRPr lang="et-EE">
            <a:solidFill>
              <a:sysClr val="windowText" lastClr="000000"/>
            </a:solidFill>
            <a:effectLst/>
          </a:endParaRPr>
        </a:p>
        <a:p>
          <a:pPr rtl="0"/>
          <a:r>
            <a:rPr lang="et-E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4.Lõpetamiseks vali klahvikombinatsioon</a:t>
          </a:r>
          <a:endParaRPr lang="et-EE">
            <a:solidFill>
              <a:sysClr val="windowText" lastClr="000000"/>
            </a:solidFill>
            <a:effectLst/>
          </a:endParaRPr>
        </a:p>
        <a:p>
          <a:pPr rtl="0"/>
          <a:r>
            <a:rPr lang="et-EE" sz="1100" b="1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Ctrl + Shift + Enter</a:t>
          </a:r>
          <a:endParaRPr lang="et-EE">
            <a:solidFill>
              <a:sysClr val="windowText" lastClr="000000"/>
            </a:solidFill>
            <a:effectLst/>
          </a:endParaRPr>
        </a:p>
        <a:p>
          <a:pPr algn="l"/>
          <a:endParaRPr lang="et-EE" sz="1100">
            <a:solidFill>
              <a:sysClr val="windowText" lastClr="00000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9</xdr:row>
          <xdr:rowOff>0</xdr:rowOff>
        </xdr:from>
        <xdr:to>
          <xdr:col>8</xdr:col>
          <xdr:colOff>160020</xdr:colOff>
          <xdr:row>10</xdr:row>
          <xdr:rowOff>22860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auga.pri.ee/statistika_excelis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hyperlink" Target="http://www.sauga.pri.ee/statistika_excelis/" TargetMode="External"/><Relationship Id="rId6" Type="http://schemas.openxmlformats.org/officeDocument/2006/relationships/comments" Target="../comments2.xml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53"/>
  <sheetViews>
    <sheetView tabSelected="1" workbookViewId="0">
      <selection activeCell="B1" sqref="B1"/>
    </sheetView>
  </sheetViews>
  <sheetFormatPr defaultRowHeight="14.4" x14ac:dyDescent="0.3"/>
  <cols>
    <col min="1" max="1" width="8.88671875" style="13"/>
    <col min="2" max="2" width="16.5546875" style="13" bestFit="1" customWidth="1"/>
    <col min="3" max="3" width="10.88671875" style="13" customWidth="1"/>
    <col min="4" max="4" width="8.88671875" style="13"/>
    <col min="5" max="5" width="12" style="13" bestFit="1" customWidth="1"/>
    <col min="6" max="6" width="10.5546875" style="13" customWidth="1"/>
    <col min="7" max="7" width="8.88671875" style="13"/>
    <col min="8" max="8" width="12.109375" style="13" customWidth="1"/>
    <col min="9" max="9" width="13.6640625" style="13" customWidth="1"/>
    <col min="10" max="12" width="8.88671875" style="13"/>
    <col min="13" max="13" width="14.33203125" style="13" customWidth="1"/>
    <col min="14" max="16384" width="8.88671875" style="13"/>
  </cols>
  <sheetData>
    <row r="1" spans="1:13" x14ac:dyDescent="0.3">
      <c r="A1" s="16" t="s">
        <v>52</v>
      </c>
    </row>
    <row r="2" spans="1:13" ht="15" thickBot="1" x14ac:dyDescent="0.35">
      <c r="A2" s="16" t="s">
        <v>66</v>
      </c>
      <c r="H2" s="20" t="s">
        <v>53</v>
      </c>
    </row>
    <row r="3" spans="1:13" ht="28.8" x14ac:dyDescent="0.3">
      <c r="A3" s="21" t="s">
        <v>23</v>
      </c>
      <c r="B3" s="22" t="s">
        <v>24</v>
      </c>
      <c r="C3" s="23" t="s">
        <v>25</v>
      </c>
      <c r="D3" s="22" t="s">
        <v>26</v>
      </c>
      <c r="E3" s="24" t="s">
        <v>27</v>
      </c>
      <c r="H3" s="19" t="s">
        <v>27</v>
      </c>
      <c r="I3" s="19" t="s">
        <v>4</v>
      </c>
      <c r="L3"/>
      <c r="M3"/>
    </row>
    <row r="4" spans="1:13" x14ac:dyDescent="0.3">
      <c r="A4" s="25">
        <v>1</v>
      </c>
      <c r="B4" s="26" t="s">
        <v>28</v>
      </c>
      <c r="C4" s="26">
        <v>79.2</v>
      </c>
      <c r="D4" s="26">
        <v>59</v>
      </c>
      <c r="E4" s="27" t="s">
        <v>29</v>
      </c>
      <c r="H4" s="13" t="s">
        <v>29</v>
      </c>
      <c r="I4" s="13">
        <f>COUNTIF($E$4:$E$53,H4)</f>
        <v>26</v>
      </c>
      <c r="L4"/>
      <c r="M4"/>
    </row>
    <row r="5" spans="1:13" x14ac:dyDescent="0.3">
      <c r="A5" s="25">
        <v>2</v>
      </c>
      <c r="B5" s="26" t="s">
        <v>30</v>
      </c>
      <c r="C5" s="26">
        <v>77.099999999999994</v>
      </c>
      <c r="D5" s="26">
        <v>75</v>
      </c>
      <c r="E5" s="27" t="s">
        <v>31</v>
      </c>
      <c r="H5" s="13" t="s">
        <v>32</v>
      </c>
      <c r="I5" s="13">
        <f t="shared" ref="I5:I17" si="0">COUNTIF($E$4:$E$53,H5)</f>
        <v>5</v>
      </c>
      <c r="L5"/>
      <c r="M5"/>
    </row>
    <row r="6" spans="1:13" x14ac:dyDescent="0.3">
      <c r="A6" s="25">
        <v>3</v>
      </c>
      <c r="B6" s="26" t="s">
        <v>33</v>
      </c>
      <c r="C6" s="26">
        <v>72.7</v>
      </c>
      <c r="D6" s="26">
        <v>84</v>
      </c>
      <c r="E6" s="27" t="s">
        <v>29</v>
      </c>
      <c r="H6" s="13" t="s">
        <v>34</v>
      </c>
      <c r="I6" s="13">
        <f t="shared" si="0"/>
        <v>3</v>
      </c>
      <c r="L6"/>
      <c r="M6"/>
    </row>
    <row r="7" spans="1:13" x14ac:dyDescent="0.3">
      <c r="A7" s="25">
        <v>4</v>
      </c>
      <c r="B7" s="26" t="s">
        <v>35</v>
      </c>
      <c r="C7" s="26">
        <v>64.5</v>
      </c>
      <c r="D7" s="26">
        <v>78</v>
      </c>
      <c r="E7" s="27" t="s">
        <v>36</v>
      </c>
      <c r="H7" s="13" t="s">
        <v>37</v>
      </c>
      <c r="I7" s="13">
        <f t="shared" si="0"/>
        <v>3</v>
      </c>
      <c r="L7"/>
      <c r="M7"/>
    </row>
    <row r="8" spans="1:13" x14ac:dyDescent="0.3">
      <c r="A8" s="25">
        <v>5</v>
      </c>
      <c r="B8" s="26" t="s">
        <v>38</v>
      </c>
      <c r="C8" s="26">
        <v>54.3</v>
      </c>
      <c r="D8" s="26">
        <v>70</v>
      </c>
      <c r="E8" s="27" t="s">
        <v>29</v>
      </c>
      <c r="H8" s="13" t="s">
        <v>39</v>
      </c>
      <c r="I8" s="13">
        <f t="shared" si="0"/>
        <v>2</v>
      </c>
      <c r="L8"/>
      <c r="M8"/>
    </row>
    <row r="9" spans="1:13" x14ac:dyDescent="0.3">
      <c r="A9" s="25">
        <v>6</v>
      </c>
      <c r="B9" s="26" t="s">
        <v>40</v>
      </c>
      <c r="C9" s="26">
        <v>42.9</v>
      </c>
      <c r="D9" s="26">
        <v>79</v>
      </c>
      <c r="E9" s="27" t="s">
        <v>29</v>
      </c>
      <c r="H9" s="13" t="s">
        <v>41</v>
      </c>
      <c r="I9" s="13">
        <f t="shared" si="0"/>
        <v>2</v>
      </c>
      <c r="L9"/>
      <c r="M9"/>
    </row>
    <row r="10" spans="1:13" x14ac:dyDescent="0.3">
      <c r="A10" s="25">
        <v>6</v>
      </c>
      <c r="B10" s="26" t="s">
        <v>42</v>
      </c>
      <c r="C10" s="26">
        <v>42.9</v>
      </c>
      <c r="D10" s="26">
        <v>74</v>
      </c>
      <c r="E10" s="27" t="s">
        <v>29</v>
      </c>
      <c r="H10" s="13" t="s">
        <v>43</v>
      </c>
      <c r="I10" s="13">
        <f t="shared" si="0"/>
        <v>2</v>
      </c>
      <c r="L10"/>
      <c r="M10"/>
    </row>
    <row r="11" spans="1:13" x14ac:dyDescent="0.3">
      <c r="A11" s="25">
        <v>8</v>
      </c>
      <c r="B11" s="26" t="s">
        <v>44</v>
      </c>
      <c r="C11" s="26">
        <v>41.7</v>
      </c>
      <c r="D11" s="26">
        <v>60</v>
      </c>
      <c r="E11" s="27" t="s">
        <v>29</v>
      </c>
      <c r="H11" s="13" t="s">
        <v>45</v>
      </c>
      <c r="I11" s="13">
        <f t="shared" si="0"/>
        <v>1</v>
      </c>
      <c r="L11"/>
      <c r="M11"/>
    </row>
    <row r="12" spans="1:13" x14ac:dyDescent="0.3">
      <c r="A12" s="25">
        <v>9</v>
      </c>
      <c r="B12" s="26" t="s">
        <v>46</v>
      </c>
      <c r="C12" s="26">
        <v>40.6</v>
      </c>
      <c r="D12" s="26">
        <v>67</v>
      </c>
      <c r="E12" s="27" t="s">
        <v>29</v>
      </c>
      <c r="H12" s="13" t="s">
        <v>36</v>
      </c>
      <c r="I12" s="13">
        <f t="shared" si="0"/>
        <v>1</v>
      </c>
      <c r="L12"/>
      <c r="M12"/>
    </row>
    <row r="13" spans="1:13" ht="15" thickBot="1" x14ac:dyDescent="0.35">
      <c r="A13" s="28">
        <v>10</v>
      </c>
      <c r="B13" s="29" t="s">
        <v>47</v>
      </c>
      <c r="C13" s="29">
        <v>40.1</v>
      </c>
      <c r="D13" s="29">
        <v>92</v>
      </c>
      <c r="E13" s="30" t="s">
        <v>43</v>
      </c>
      <c r="H13" s="13" t="s">
        <v>48</v>
      </c>
      <c r="I13" s="13">
        <f t="shared" si="0"/>
        <v>1</v>
      </c>
      <c r="L13"/>
      <c r="M13"/>
    </row>
    <row r="14" spans="1:13" x14ac:dyDescent="0.3">
      <c r="A14" s="13">
        <v>11</v>
      </c>
      <c r="C14" s="13">
        <v>39.4</v>
      </c>
      <c r="D14" s="13">
        <v>65</v>
      </c>
      <c r="E14" s="13" t="s">
        <v>29</v>
      </c>
      <c r="H14" s="13" t="s">
        <v>49</v>
      </c>
      <c r="I14" s="13">
        <f t="shared" si="0"/>
        <v>1</v>
      </c>
      <c r="L14"/>
      <c r="M14"/>
    </row>
    <row r="15" spans="1:13" x14ac:dyDescent="0.3">
      <c r="A15" s="13">
        <v>12</v>
      </c>
      <c r="C15" s="13">
        <v>39.1</v>
      </c>
      <c r="D15" s="13">
        <v>71</v>
      </c>
      <c r="E15" s="13" t="s">
        <v>29</v>
      </c>
      <c r="H15" s="13" t="s">
        <v>31</v>
      </c>
      <c r="I15" s="13">
        <f t="shared" si="0"/>
        <v>1</v>
      </c>
      <c r="L15"/>
      <c r="M15"/>
    </row>
    <row r="16" spans="1:13" x14ac:dyDescent="0.3">
      <c r="A16" s="13">
        <v>13</v>
      </c>
      <c r="C16" s="13">
        <v>37.200000000000003</v>
      </c>
      <c r="D16" s="13">
        <v>66</v>
      </c>
      <c r="E16" s="13" t="s">
        <v>43</v>
      </c>
      <c r="H16" s="13" t="s">
        <v>50</v>
      </c>
      <c r="I16" s="13">
        <f t="shared" si="0"/>
        <v>1</v>
      </c>
      <c r="L16"/>
      <c r="M16"/>
    </row>
    <row r="17" spans="1:14" x14ac:dyDescent="0.3">
      <c r="A17" s="13">
        <v>14</v>
      </c>
      <c r="C17" s="13">
        <v>35.5</v>
      </c>
      <c r="D17" s="13">
        <v>73</v>
      </c>
      <c r="E17" s="13" t="s">
        <v>29</v>
      </c>
      <c r="H17" s="13" t="s">
        <v>51</v>
      </c>
      <c r="I17" s="13">
        <f t="shared" si="0"/>
        <v>1</v>
      </c>
      <c r="L17"/>
      <c r="M17"/>
    </row>
    <row r="18" spans="1:14" x14ac:dyDescent="0.3">
      <c r="A18" s="13">
        <v>15</v>
      </c>
      <c r="C18" s="13">
        <v>34.799999999999997</v>
      </c>
      <c r="D18" s="13">
        <v>51</v>
      </c>
      <c r="E18" s="13" t="s">
        <v>29</v>
      </c>
      <c r="M18"/>
      <c r="N18"/>
    </row>
    <row r="19" spans="1:14" x14ac:dyDescent="0.3">
      <c r="A19" s="13">
        <v>16</v>
      </c>
      <c r="C19" s="13">
        <v>33.4</v>
      </c>
      <c r="D19" s="13">
        <v>30</v>
      </c>
      <c r="E19" s="13" t="s">
        <v>29</v>
      </c>
      <c r="M19"/>
      <c r="N19"/>
    </row>
    <row r="20" spans="1:14" x14ac:dyDescent="0.3">
      <c r="A20" s="13">
        <v>17</v>
      </c>
      <c r="C20" s="13">
        <v>33.299999999999997</v>
      </c>
      <c r="D20" s="13">
        <v>86</v>
      </c>
      <c r="E20" s="13" t="s">
        <v>39</v>
      </c>
      <c r="H20" s="16" t="s">
        <v>61</v>
      </c>
      <c r="M20"/>
      <c r="N20"/>
    </row>
    <row r="21" spans="1:14" x14ac:dyDescent="0.3">
      <c r="A21" s="13">
        <v>18</v>
      </c>
      <c r="C21" s="13">
        <v>31.4</v>
      </c>
      <c r="D21" s="13">
        <v>81</v>
      </c>
      <c r="E21" s="13" t="s">
        <v>29</v>
      </c>
      <c r="H21" s="17" t="s">
        <v>26</v>
      </c>
      <c r="I21" s="17" t="s">
        <v>62</v>
      </c>
      <c r="J21" s="17" t="s">
        <v>4</v>
      </c>
      <c r="M21"/>
      <c r="N21"/>
    </row>
    <row r="22" spans="1:14" x14ac:dyDescent="0.3">
      <c r="A22" s="13">
        <v>19</v>
      </c>
      <c r="C22" s="13">
        <v>29.7</v>
      </c>
      <c r="D22" s="13">
        <v>41</v>
      </c>
      <c r="E22" s="13" t="s">
        <v>29</v>
      </c>
      <c r="H22" s="13" t="s">
        <v>54</v>
      </c>
      <c r="I22" s="13">
        <v>40</v>
      </c>
      <c r="J22" s="13">
        <f t="array" ref="J22:J28">FREQUENCY(D4:D53,I22:I28)</f>
        <v>1</v>
      </c>
      <c r="M22"/>
      <c r="N22"/>
    </row>
    <row r="23" spans="1:14" x14ac:dyDescent="0.3">
      <c r="A23" s="13">
        <v>20</v>
      </c>
      <c r="C23" s="13">
        <v>29.2</v>
      </c>
      <c r="D23" s="13">
        <v>41</v>
      </c>
      <c r="E23" s="13" t="s">
        <v>29</v>
      </c>
      <c r="H23" s="13" t="s">
        <v>55</v>
      </c>
      <c r="I23" s="13">
        <v>50</v>
      </c>
      <c r="J23" s="13">
        <v>6</v>
      </c>
      <c r="M23"/>
      <c r="N23"/>
    </row>
    <row r="24" spans="1:14" x14ac:dyDescent="0.3">
      <c r="A24" s="13">
        <v>21</v>
      </c>
      <c r="C24" s="13">
        <v>26.9</v>
      </c>
      <c r="D24" s="13">
        <v>50</v>
      </c>
      <c r="E24" s="13" t="s">
        <v>32</v>
      </c>
      <c r="H24" s="13" t="s">
        <v>56</v>
      </c>
      <c r="I24" s="13">
        <v>60</v>
      </c>
      <c r="J24" s="13">
        <v>11</v>
      </c>
      <c r="M24"/>
      <c r="N24"/>
    </row>
    <row r="25" spans="1:14" x14ac:dyDescent="0.3">
      <c r="A25" s="13">
        <v>22</v>
      </c>
      <c r="C25" s="13">
        <v>26.6</v>
      </c>
      <c r="D25" s="13">
        <v>83</v>
      </c>
      <c r="E25" s="13" t="s">
        <v>29</v>
      </c>
      <c r="H25" s="13" t="s">
        <v>57</v>
      </c>
      <c r="I25" s="13">
        <v>70</v>
      </c>
      <c r="J25" s="13">
        <v>9</v>
      </c>
      <c r="M25"/>
      <c r="N25"/>
    </row>
    <row r="26" spans="1:14" x14ac:dyDescent="0.3">
      <c r="A26" s="13">
        <v>23</v>
      </c>
      <c r="C26" s="13">
        <v>26.6</v>
      </c>
      <c r="D26" s="13">
        <v>75</v>
      </c>
      <c r="E26" s="13" t="s">
        <v>29</v>
      </c>
      <c r="H26" s="13" t="s">
        <v>58</v>
      </c>
      <c r="I26" s="13">
        <v>80</v>
      </c>
      <c r="J26" s="13">
        <v>14</v>
      </c>
      <c r="M26"/>
      <c r="N26"/>
    </row>
    <row r="27" spans="1:14" x14ac:dyDescent="0.3">
      <c r="A27" s="13">
        <v>24</v>
      </c>
      <c r="C27" s="13">
        <v>26.6</v>
      </c>
      <c r="D27" s="13">
        <v>78</v>
      </c>
      <c r="E27" s="13" t="s">
        <v>29</v>
      </c>
      <c r="H27" s="13" t="s">
        <v>59</v>
      </c>
      <c r="I27" s="13">
        <v>90</v>
      </c>
      <c r="J27" s="13">
        <v>6</v>
      </c>
      <c r="M27"/>
      <c r="N27"/>
    </row>
    <row r="28" spans="1:14" x14ac:dyDescent="0.3">
      <c r="A28" s="13">
        <v>25</v>
      </c>
      <c r="C28" s="13">
        <v>25.5</v>
      </c>
      <c r="D28" s="13">
        <v>57</v>
      </c>
      <c r="E28" s="13" t="s">
        <v>49</v>
      </c>
      <c r="H28" s="13" t="s">
        <v>60</v>
      </c>
      <c r="I28" s="13">
        <v>100</v>
      </c>
      <c r="J28" s="13">
        <v>2</v>
      </c>
      <c r="M28"/>
      <c r="N28"/>
    </row>
    <row r="29" spans="1:14" x14ac:dyDescent="0.3">
      <c r="A29" s="13">
        <v>26</v>
      </c>
      <c r="C29" s="13">
        <v>25</v>
      </c>
      <c r="D29" s="13">
        <v>75</v>
      </c>
      <c r="E29" s="13" t="s">
        <v>45</v>
      </c>
      <c r="M29"/>
      <c r="N29"/>
    </row>
    <row r="30" spans="1:14" x14ac:dyDescent="0.3">
      <c r="A30" s="13">
        <v>27</v>
      </c>
      <c r="C30" s="13">
        <v>24.8</v>
      </c>
      <c r="D30" s="13">
        <v>87</v>
      </c>
      <c r="E30" s="13" t="s">
        <v>39</v>
      </c>
      <c r="M30"/>
      <c r="N30"/>
    </row>
    <row r="31" spans="1:14" x14ac:dyDescent="0.3">
      <c r="A31" s="13">
        <v>28</v>
      </c>
      <c r="C31" s="13">
        <v>24.5</v>
      </c>
      <c r="D31" s="13">
        <v>67</v>
      </c>
      <c r="E31" s="13" t="s">
        <v>50</v>
      </c>
      <c r="L31" s="8" t="s">
        <v>15</v>
      </c>
      <c r="M31"/>
      <c r="N31"/>
    </row>
    <row r="32" spans="1:14" x14ac:dyDescent="0.3">
      <c r="A32" s="13">
        <v>29</v>
      </c>
      <c r="C32" s="13">
        <v>24.2</v>
      </c>
      <c r="D32" s="13">
        <v>84</v>
      </c>
      <c r="E32" s="13" t="s">
        <v>29</v>
      </c>
      <c r="L32" s="9" t="s">
        <v>16</v>
      </c>
      <c r="M32"/>
      <c r="N32"/>
    </row>
    <row r="33" spans="1:14" x14ac:dyDescent="0.3">
      <c r="A33" s="13">
        <v>30</v>
      </c>
      <c r="C33" s="13">
        <v>24.2</v>
      </c>
      <c r="D33" s="13">
        <v>60</v>
      </c>
      <c r="E33" s="13" t="s">
        <v>34</v>
      </c>
      <c r="M33"/>
      <c r="N33"/>
    </row>
    <row r="34" spans="1:14" x14ac:dyDescent="0.3">
      <c r="A34" s="13">
        <v>31</v>
      </c>
      <c r="C34" s="13">
        <v>23.5</v>
      </c>
      <c r="D34" s="13">
        <v>79</v>
      </c>
      <c r="E34" s="13" t="s">
        <v>29</v>
      </c>
      <c r="H34" s="16" t="s">
        <v>65</v>
      </c>
      <c r="M34"/>
      <c r="N34"/>
    </row>
    <row r="35" spans="1:14" ht="28.8" x14ac:dyDescent="0.3">
      <c r="A35" s="13">
        <v>32</v>
      </c>
      <c r="C35" s="13">
        <v>23.4</v>
      </c>
      <c r="D35" s="13">
        <v>97</v>
      </c>
      <c r="E35" s="13" t="s">
        <v>41</v>
      </c>
      <c r="H35" s="18" t="s">
        <v>25</v>
      </c>
      <c r="I35" s="18" t="s">
        <v>63</v>
      </c>
      <c r="J35" s="18" t="s">
        <v>4</v>
      </c>
      <c r="M35"/>
      <c r="N35"/>
    </row>
    <row r="36" spans="1:14" x14ac:dyDescent="0.3">
      <c r="A36" s="13">
        <v>33</v>
      </c>
      <c r="C36" s="13">
        <v>22.7</v>
      </c>
      <c r="D36" s="13">
        <v>50</v>
      </c>
      <c r="E36" s="13" t="s">
        <v>34</v>
      </c>
      <c r="H36" s="13" t="s">
        <v>64</v>
      </c>
      <c r="I36" s="13">
        <v>20</v>
      </c>
      <c r="J36" s="13">
        <f t="array" ref="J36:J42">FREQUENCY(C4:C53,I36:I42)</f>
        <v>7</v>
      </c>
      <c r="M36"/>
      <c r="N36"/>
    </row>
    <row r="37" spans="1:14" x14ac:dyDescent="0.3">
      <c r="A37" s="13">
        <v>34</v>
      </c>
      <c r="C37" s="13">
        <v>22.6</v>
      </c>
      <c r="D37" s="13">
        <v>59</v>
      </c>
      <c r="E37" s="13" t="s">
        <v>51</v>
      </c>
      <c r="H37" s="13" t="str">
        <f>CONCATENATE(I36,"-",I37)</f>
        <v>20-30</v>
      </c>
      <c r="I37" s="13">
        <v>30</v>
      </c>
      <c r="J37" s="13">
        <v>25</v>
      </c>
      <c r="M37"/>
      <c r="N37"/>
    </row>
    <row r="38" spans="1:14" x14ac:dyDescent="0.3">
      <c r="A38" s="13">
        <v>35</v>
      </c>
      <c r="C38" s="13">
        <v>21.5</v>
      </c>
      <c r="D38" s="13">
        <v>58</v>
      </c>
      <c r="E38" s="13" t="s">
        <v>29</v>
      </c>
      <c r="H38" s="13" t="str">
        <f t="shared" ref="H38:H42" si="1">CONCATENATE(I37,"-",I38)</f>
        <v>30-40</v>
      </c>
      <c r="I38" s="13">
        <v>40</v>
      </c>
      <c r="J38" s="13">
        <v>8</v>
      </c>
      <c r="M38"/>
      <c r="N38"/>
    </row>
    <row r="39" spans="1:14" x14ac:dyDescent="0.3">
      <c r="A39" s="13">
        <v>36</v>
      </c>
      <c r="C39" s="13">
        <v>21.5</v>
      </c>
      <c r="D39" s="13">
        <v>77</v>
      </c>
      <c r="E39" s="13" t="s">
        <v>29</v>
      </c>
      <c r="H39" s="13" t="str">
        <f t="shared" si="1"/>
        <v>40-50</v>
      </c>
      <c r="I39" s="13">
        <v>50</v>
      </c>
      <c r="J39" s="13">
        <v>5</v>
      </c>
      <c r="M39"/>
      <c r="N39"/>
    </row>
    <row r="40" spans="1:14" x14ac:dyDescent="0.3">
      <c r="A40" s="13">
        <v>37</v>
      </c>
      <c r="C40" s="13">
        <v>21.3</v>
      </c>
      <c r="E40" s="13" t="s">
        <v>32</v>
      </c>
      <c r="H40" s="13" t="str">
        <f t="shared" si="1"/>
        <v>50-60</v>
      </c>
      <c r="I40" s="13">
        <v>60</v>
      </c>
      <c r="J40" s="13">
        <v>1</v>
      </c>
      <c r="M40"/>
      <c r="N40"/>
    </row>
    <row r="41" spans="1:14" x14ac:dyDescent="0.3">
      <c r="A41" s="13">
        <v>38</v>
      </c>
      <c r="C41" s="13">
        <v>21.1</v>
      </c>
      <c r="D41" s="13">
        <v>47</v>
      </c>
      <c r="E41" s="13" t="s">
        <v>34</v>
      </c>
      <c r="H41" s="13" t="str">
        <f t="shared" si="1"/>
        <v>60-70</v>
      </c>
      <c r="I41" s="13">
        <v>70</v>
      </c>
      <c r="J41" s="13">
        <v>1</v>
      </c>
      <c r="M41"/>
      <c r="N41"/>
    </row>
    <row r="42" spans="1:14" x14ac:dyDescent="0.3">
      <c r="A42" s="13">
        <v>39</v>
      </c>
      <c r="C42" s="13">
        <v>21</v>
      </c>
      <c r="D42" s="13">
        <v>57</v>
      </c>
      <c r="E42" s="13" t="s">
        <v>37</v>
      </c>
      <c r="H42" s="13" t="str">
        <f t="shared" si="1"/>
        <v>70-80</v>
      </c>
      <c r="I42" s="13">
        <v>80</v>
      </c>
      <c r="J42" s="13">
        <v>3</v>
      </c>
      <c r="M42"/>
      <c r="N42"/>
    </row>
    <row r="43" spans="1:14" x14ac:dyDescent="0.3">
      <c r="A43" s="13">
        <v>40</v>
      </c>
      <c r="C43" s="13">
        <v>20.399999999999999</v>
      </c>
      <c r="D43" s="13">
        <v>79</v>
      </c>
      <c r="E43" s="13" t="s">
        <v>41</v>
      </c>
      <c r="M43"/>
      <c r="N43"/>
    </row>
    <row r="44" spans="1:14" x14ac:dyDescent="0.3">
      <c r="A44" s="13">
        <v>41</v>
      </c>
      <c r="C44" s="13">
        <v>20.2</v>
      </c>
      <c r="D44" s="13">
        <v>57</v>
      </c>
      <c r="E44" s="13" t="s">
        <v>29</v>
      </c>
      <c r="M44"/>
      <c r="N44"/>
    </row>
    <row r="45" spans="1:14" x14ac:dyDescent="0.3">
      <c r="A45" s="13">
        <v>42</v>
      </c>
      <c r="C45" s="13">
        <v>20.2</v>
      </c>
      <c r="D45" s="13">
        <v>66</v>
      </c>
      <c r="E45" s="13" t="s">
        <v>48</v>
      </c>
    </row>
    <row r="46" spans="1:14" x14ac:dyDescent="0.3">
      <c r="A46" s="13">
        <v>43</v>
      </c>
      <c r="C46" s="13">
        <v>20.100000000000001</v>
      </c>
      <c r="D46" s="13">
        <v>62</v>
      </c>
      <c r="E46" s="13" t="s">
        <v>29</v>
      </c>
    </row>
    <row r="47" spans="1:14" x14ac:dyDescent="0.3">
      <c r="A47" s="13">
        <v>44</v>
      </c>
      <c r="C47" s="13">
        <v>20</v>
      </c>
      <c r="D47" s="13">
        <v>59</v>
      </c>
      <c r="E47" s="13" t="s">
        <v>37</v>
      </c>
    </row>
    <row r="48" spans="1:14" x14ac:dyDescent="0.3">
      <c r="A48" s="13">
        <v>45</v>
      </c>
      <c r="C48" s="13">
        <v>19.5</v>
      </c>
      <c r="D48" s="13">
        <v>51</v>
      </c>
      <c r="E48" s="13" t="s">
        <v>29</v>
      </c>
    </row>
    <row r="49" spans="1:12" x14ac:dyDescent="0.3">
      <c r="A49" s="13">
        <v>46</v>
      </c>
      <c r="C49" s="13">
        <v>19.399999999999999</v>
      </c>
      <c r="D49" s="13">
        <v>75</v>
      </c>
      <c r="E49" s="13" t="s">
        <v>32</v>
      </c>
      <c r="L49" s="14"/>
    </row>
    <row r="50" spans="1:12" x14ac:dyDescent="0.3">
      <c r="A50" s="13">
        <v>47</v>
      </c>
      <c r="C50" s="13">
        <v>19.2</v>
      </c>
      <c r="D50" s="13">
        <v>50</v>
      </c>
      <c r="E50" s="13" t="s">
        <v>29</v>
      </c>
      <c r="L50" s="15"/>
    </row>
    <row r="51" spans="1:12" x14ac:dyDescent="0.3">
      <c r="A51" s="13">
        <v>48</v>
      </c>
      <c r="C51" s="13">
        <v>19.100000000000001</v>
      </c>
      <c r="D51" s="13">
        <v>69</v>
      </c>
      <c r="E51" s="13" t="s">
        <v>37</v>
      </c>
    </row>
    <row r="52" spans="1:12" x14ac:dyDescent="0.3">
      <c r="A52" s="13">
        <v>49</v>
      </c>
      <c r="C52" s="13">
        <v>19</v>
      </c>
      <c r="D52" s="13">
        <v>64</v>
      </c>
      <c r="E52" s="13" t="s">
        <v>32</v>
      </c>
    </row>
    <row r="53" spans="1:12" x14ac:dyDescent="0.3">
      <c r="A53" s="13">
        <v>50</v>
      </c>
      <c r="C53" s="13">
        <v>18.100000000000001</v>
      </c>
      <c r="D53" s="13">
        <v>71</v>
      </c>
      <c r="E53" s="13" t="s">
        <v>32</v>
      </c>
      <c r="L53" s="14"/>
    </row>
  </sheetData>
  <hyperlinks>
    <hyperlink ref="L32" r:id="rId1"/>
  </hyperlinks>
  <pageMargins left="0.7" right="0.7" top="0.75" bottom="0.75" header="0.3" footer="0.3"/>
  <pageSetup paperSize="9" orientation="portrait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49"/>
  <sheetViews>
    <sheetView workbookViewId="0">
      <selection activeCell="A3" sqref="A3"/>
    </sheetView>
  </sheetViews>
  <sheetFormatPr defaultRowHeight="13.8" x14ac:dyDescent="0.3"/>
  <cols>
    <col min="1" max="1" width="9.88671875" bestFit="1" customWidth="1"/>
    <col min="5" max="5" width="15.6640625" customWidth="1"/>
  </cols>
  <sheetData>
    <row r="1" spans="1:8" x14ac:dyDescent="0.3">
      <c r="A1" s="12" t="s">
        <v>22</v>
      </c>
    </row>
    <row r="2" spans="1:8" x14ac:dyDescent="0.3">
      <c r="A2" s="12" t="s">
        <v>17</v>
      </c>
    </row>
    <row r="4" spans="1:8" ht="27.6" x14ac:dyDescent="0.3">
      <c r="A4" s="6" t="s">
        <v>0</v>
      </c>
      <c r="B4" s="7" t="s">
        <v>1</v>
      </c>
    </row>
    <row r="5" spans="1:8" x14ac:dyDescent="0.3">
      <c r="A5" s="1">
        <v>35583</v>
      </c>
      <c r="B5" s="4">
        <v>10.56491373801917</v>
      </c>
      <c r="E5" s="3" t="s">
        <v>11</v>
      </c>
      <c r="F5" s="10" t="s">
        <v>8</v>
      </c>
      <c r="G5">
        <f>COUNT(B5:B149)</f>
        <v>145</v>
      </c>
    </row>
    <row r="6" spans="1:8" ht="15" x14ac:dyDescent="0.35">
      <c r="A6" s="1">
        <v>35584</v>
      </c>
      <c r="B6" s="4">
        <v>8.5798530351437705</v>
      </c>
      <c r="E6" s="3" t="s">
        <v>9</v>
      </c>
      <c r="F6" s="10" t="s">
        <v>19</v>
      </c>
      <c r="G6" s="5">
        <f>MAX(B5:B149)</f>
        <v>85.279223642172525</v>
      </c>
      <c r="H6" t="s">
        <v>12</v>
      </c>
    </row>
    <row r="7" spans="1:8" ht="15" x14ac:dyDescent="0.35">
      <c r="A7" s="1">
        <v>35585</v>
      </c>
      <c r="B7" s="4">
        <v>9.5030095846645359</v>
      </c>
      <c r="E7" s="3" t="s">
        <v>10</v>
      </c>
      <c r="F7" s="10" t="s">
        <v>20</v>
      </c>
      <c r="G7" s="5">
        <f>MIN(B5:B149)</f>
        <v>4.1302428115015974</v>
      </c>
      <c r="H7" t="s">
        <v>12</v>
      </c>
    </row>
    <row r="8" spans="1:8" x14ac:dyDescent="0.3">
      <c r="A8" s="1">
        <v>35586</v>
      </c>
      <c r="B8" s="4">
        <v>7.8244153354632591</v>
      </c>
    </row>
    <row r="9" spans="1:8" x14ac:dyDescent="0.3">
      <c r="A9" s="1">
        <v>35587</v>
      </c>
      <c r="B9" s="4">
        <v>11.702555910543131</v>
      </c>
      <c r="E9" t="s">
        <v>13</v>
      </c>
    </row>
    <row r="10" spans="1:8" x14ac:dyDescent="0.3">
      <c r="A10" s="1">
        <v>35590</v>
      </c>
      <c r="B10" s="4">
        <v>7.7682364217252386</v>
      </c>
      <c r="F10" s="10" t="s">
        <v>18</v>
      </c>
      <c r="G10" s="5">
        <f>1+LOG(G5,2)</f>
        <v>8.1799090900149345</v>
      </c>
    </row>
    <row r="11" spans="1:8" x14ac:dyDescent="0.3">
      <c r="A11" s="1">
        <v>35591</v>
      </c>
      <c r="B11" s="4">
        <v>8.9197603833865813</v>
      </c>
    </row>
    <row r="12" spans="1:8" x14ac:dyDescent="0.3">
      <c r="A12" s="1">
        <v>35592</v>
      </c>
      <c r="B12" s="4">
        <v>8.1056869009584656</v>
      </c>
      <c r="E12" s="3" t="s">
        <v>14</v>
      </c>
      <c r="F12" s="10" t="s">
        <v>21</v>
      </c>
      <c r="G12" s="5">
        <f>(G6-G7)/G10</f>
        <v>9.9205235581075097</v>
      </c>
      <c r="H12" t="s">
        <v>12</v>
      </c>
    </row>
    <row r="13" spans="1:8" x14ac:dyDescent="0.3">
      <c r="A13" s="1">
        <v>35593</v>
      </c>
      <c r="B13" s="4">
        <v>15.204549520766774</v>
      </c>
    </row>
    <row r="14" spans="1:8" x14ac:dyDescent="0.3">
      <c r="A14" s="1">
        <v>35594</v>
      </c>
      <c r="B14" s="4">
        <v>20.741501597444092</v>
      </c>
    </row>
    <row r="15" spans="1:8" x14ac:dyDescent="0.3">
      <c r="A15" s="1">
        <v>35597</v>
      </c>
      <c r="B15" s="4">
        <v>8.8567539936102246</v>
      </c>
      <c r="D15" t="s">
        <v>2</v>
      </c>
    </row>
    <row r="16" spans="1:8" x14ac:dyDescent="0.3">
      <c r="A16" s="1">
        <v>35598</v>
      </c>
      <c r="B16" s="4">
        <v>14.380191693290735</v>
      </c>
      <c r="D16" s="6" t="s">
        <v>7</v>
      </c>
      <c r="E16" s="6" t="s">
        <v>3</v>
      </c>
      <c r="F16" s="6" t="s">
        <v>4</v>
      </c>
    </row>
    <row r="17" spans="1:8" x14ac:dyDescent="0.3">
      <c r="A17" s="1">
        <v>35599</v>
      </c>
      <c r="B17" s="4">
        <v>21.451242811501597</v>
      </c>
      <c r="D17" s="2" t="s">
        <v>6</v>
      </c>
      <c r="E17">
        <v>10</v>
      </c>
      <c r="F17">
        <f t="array" ref="F17:F25">FREQUENCY(B5:B149,E17:E25)</f>
        <v>43</v>
      </c>
    </row>
    <row r="18" spans="1:8" x14ac:dyDescent="0.3">
      <c r="A18" s="1">
        <v>35600</v>
      </c>
      <c r="B18" s="4">
        <v>25.963507987220449</v>
      </c>
      <c r="D18" s="2" t="str">
        <f>CONCATENATE(E17,"-",E18)</f>
        <v>10-20</v>
      </c>
      <c r="E18">
        <v>20</v>
      </c>
      <c r="F18">
        <v>68</v>
      </c>
    </row>
    <row r="19" spans="1:8" x14ac:dyDescent="0.3">
      <c r="A19" s="1">
        <v>35601</v>
      </c>
      <c r="B19" s="4">
        <v>24.35731629392971</v>
      </c>
      <c r="D19" s="2" t="str">
        <f t="shared" ref="D19:D25" si="0">CONCATENATE(E18,"-",E19)</f>
        <v>20-30</v>
      </c>
      <c r="E19">
        <v>30</v>
      </c>
      <c r="F19">
        <v>24</v>
      </c>
    </row>
    <row r="20" spans="1:8" x14ac:dyDescent="0.3">
      <c r="A20" s="1">
        <v>35606</v>
      </c>
      <c r="B20" s="4">
        <v>10.549846645367412</v>
      </c>
      <c r="D20" s="2" t="str">
        <f t="shared" si="0"/>
        <v>30-40</v>
      </c>
      <c r="E20">
        <v>40</v>
      </c>
      <c r="F20">
        <v>5</v>
      </c>
    </row>
    <row r="21" spans="1:8" x14ac:dyDescent="0.3">
      <c r="A21" s="1">
        <v>35607</v>
      </c>
      <c r="B21" s="4">
        <v>10.111507987220447</v>
      </c>
      <c r="D21" s="2" t="str">
        <f t="shared" si="0"/>
        <v>40-50</v>
      </c>
      <c r="E21">
        <v>50</v>
      </c>
      <c r="F21">
        <v>3</v>
      </c>
    </row>
    <row r="22" spans="1:8" x14ac:dyDescent="0.3">
      <c r="A22" s="1">
        <v>35608</v>
      </c>
      <c r="B22" s="4">
        <v>23.451559105431311</v>
      </c>
      <c r="D22" s="2" t="str">
        <f t="shared" si="0"/>
        <v>50-60</v>
      </c>
      <c r="E22">
        <v>60</v>
      </c>
      <c r="F22">
        <v>1</v>
      </c>
    </row>
    <row r="23" spans="1:8" x14ac:dyDescent="0.3">
      <c r="A23" s="1">
        <v>35611</v>
      </c>
      <c r="B23" s="4">
        <v>17.742607028753991</v>
      </c>
      <c r="D23" s="2" t="str">
        <f t="shared" si="0"/>
        <v>60-70</v>
      </c>
      <c r="E23">
        <v>70</v>
      </c>
      <c r="F23">
        <v>0</v>
      </c>
    </row>
    <row r="24" spans="1:8" x14ac:dyDescent="0.3">
      <c r="A24" s="1">
        <v>35612</v>
      </c>
      <c r="B24" s="4">
        <v>7.2058338658146965</v>
      </c>
      <c r="D24" s="2" t="str">
        <f t="shared" si="0"/>
        <v>70-80</v>
      </c>
      <c r="E24">
        <v>80</v>
      </c>
      <c r="F24">
        <v>0</v>
      </c>
    </row>
    <row r="25" spans="1:8" x14ac:dyDescent="0.3">
      <c r="A25" s="1">
        <v>35613</v>
      </c>
      <c r="B25" s="4">
        <v>11.000702875399361</v>
      </c>
      <c r="D25" s="2" t="str">
        <f t="shared" si="0"/>
        <v>80-90</v>
      </c>
      <c r="E25">
        <v>90</v>
      </c>
      <c r="F25">
        <v>1</v>
      </c>
    </row>
    <row r="26" spans="1:8" x14ac:dyDescent="0.3">
      <c r="A26" s="1">
        <v>35614</v>
      </c>
      <c r="B26" s="4">
        <v>8.5313738019169314</v>
      </c>
      <c r="D26" s="11"/>
      <c r="E26" s="11" t="s">
        <v>5</v>
      </c>
      <c r="F26" s="11">
        <f>SUM(F17:F25)</f>
        <v>145</v>
      </c>
      <c r="H26" s="8" t="s">
        <v>15</v>
      </c>
    </row>
    <row r="27" spans="1:8" x14ac:dyDescent="0.3">
      <c r="A27" s="1">
        <v>35615</v>
      </c>
      <c r="B27" s="4">
        <v>15.028907348242811</v>
      </c>
      <c r="H27" s="9" t="s">
        <v>16</v>
      </c>
    </row>
    <row r="28" spans="1:8" x14ac:dyDescent="0.3">
      <c r="A28" s="1">
        <v>35618</v>
      </c>
      <c r="B28" s="4">
        <v>10.921469648562301</v>
      </c>
    </row>
    <row r="29" spans="1:8" x14ac:dyDescent="0.3">
      <c r="A29" s="1">
        <v>35619</v>
      </c>
      <c r="B29" s="4">
        <v>6.2919872204472851</v>
      </c>
    </row>
    <row r="30" spans="1:8" x14ac:dyDescent="0.3">
      <c r="A30" s="1">
        <v>35620</v>
      </c>
      <c r="B30" s="4">
        <v>9.8326837060702879</v>
      </c>
    </row>
    <row r="31" spans="1:8" x14ac:dyDescent="0.3">
      <c r="A31" s="1">
        <v>35621</v>
      </c>
      <c r="B31" s="4">
        <v>11.712632587859424</v>
      </c>
    </row>
    <row r="32" spans="1:8" x14ac:dyDescent="0.3">
      <c r="A32" s="1">
        <v>35622</v>
      </c>
      <c r="B32" s="4">
        <v>17.099821086261983</v>
      </c>
    </row>
    <row r="33" spans="1:2" x14ac:dyDescent="0.3">
      <c r="A33" s="1">
        <v>35625</v>
      </c>
      <c r="B33" s="4">
        <v>12.998578274760382</v>
      </c>
    </row>
    <row r="34" spans="1:2" x14ac:dyDescent="0.3">
      <c r="A34" s="1">
        <v>35626</v>
      </c>
      <c r="B34" s="4">
        <v>14.745130990415335</v>
      </c>
    </row>
    <row r="35" spans="1:2" x14ac:dyDescent="0.3">
      <c r="A35" s="1">
        <v>35627</v>
      </c>
      <c r="B35" s="4">
        <v>13.167015974440893</v>
      </c>
    </row>
    <row r="36" spans="1:2" x14ac:dyDescent="0.3">
      <c r="A36" s="1">
        <v>35628</v>
      </c>
      <c r="B36" s="4">
        <v>11.000702875399361</v>
      </c>
    </row>
    <row r="37" spans="1:2" x14ac:dyDescent="0.3">
      <c r="A37" s="1">
        <v>35629</v>
      </c>
      <c r="B37" s="4">
        <v>15.971284345047923</v>
      </c>
    </row>
    <row r="38" spans="1:2" x14ac:dyDescent="0.3">
      <c r="A38" s="1">
        <v>35632</v>
      </c>
      <c r="B38" s="4">
        <v>11.082108626198083</v>
      </c>
    </row>
    <row r="39" spans="1:2" x14ac:dyDescent="0.3">
      <c r="A39" s="1">
        <v>35633</v>
      </c>
      <c r="B39" s="4">
        <v>10.371418530351439</v>
      </c>
    </row>
    <row r="40" spans="1:2" x14ac:dyDescent="0.3">
      <c r="A40" s="1">
        <v>35634</v>
      </c>
      <c r="B40" s="4">
        <v>8.012370607028755</v>
      </c>
    </row>
    <row r="41" spans="1:2" x14ac:dyDescent="0.3">
      <c r="A41" s="1">
        <v>35635</v>
      </c>
      <c r="B41" s="4">
        <v>11.719373801916934</v>
      </c>
    </row>
    <row r="42" spans="1:2" x14ac:dyDescent="0.3">
      <c r="A42" s="1">
        <v>35636</v>
      </c>
      <c r="B42" s="4">
        <v>11.000702875399361</v>
      </c>
    </row>
    <row r="43" spans="1:2" x14ac:dyDescent="0.3">
      <c r="A43" s="1">
        <v>35639</v>
      </c>
      <c r="B43" s="4">
        <v>12.037520766773163</v>
      </c>
    </row>
    <row r="44" spans="1:2" x14ac:dyDescent="0.3">
      <c r="A44" s="1">
        <v>35640</v>
      </c>
      <c r="B44" s="4">
        <v>16.08658785942492</v>
      </c>
    </row>
    <row r="45" spans="1:2" x14ac:dyDescent="0.3">
      <c r="A45" s="1">
        <v>35641</v>
      </c>
      <c r="B45" s="4">
        <v>7.7490287539936098</v>
      </c>
    </row>
    <row r="46" spans="1:2" x14ac:dyDescent="0.3">
      <c r="A46" s="1">
        <v>35642</v>
      </c>
      <c r="B46" s="4">
        <v>7.46058785942492</v>
      </c>
    </row>
    <row r="47" spans="1:2" x14ac:dyDescent="0.3">
      <c r="A47" s="1">
        <v>35643</v>
      </c>
      <c r="B47" s="4">
        <v>20.478939297124601</v>
      </c>
    </row>
    <row r="48" spans="1:2" x14ac:dyDescent="0.3">
      <c r="A48" s="1">
        <v>35646</v>
      </c>
      <c r="B48" s="4">
        <v>20.480070287539935</v>
      </c>
    </row>
    <row r="49" spans="1:2" x14ac:dyDescent="0.3">
      <c r="A49" s="1">
        <v>35647</v>
      </c>
      <c r="B49" s="4">
        <v>27.275520766773163</v>
      </c>
    </row>
    <row r="50" spans="1:2" x14ac:dyDescent="0.3">
      <c r="A50" s="1">
        <v>35648</v>
      </c>
      <c r="B50" s="4">
        <v>7.9328498402555914</v>
      </c>
    </row>
    <row r="51" spans="1:2" x14ac:dyDescent="0.3">
      <c r="A51" s="1">
        <v>35649</v>
      </c>
      <c r="B51" s="4">
        <v>12.641175718849839</v>
      </c>
    </row>
    <row r="52" spans="1:2" x14ac:dyDescent="0.3">
      <c r="A52" s="1">
        <v>35650</v>
      </c>
      <c r="B52" s="4">
        <v>17.227897763578273</v>
      </c>
    </row>
    <row r="53" spans="1:2" x14ac:dyDescent="0.3">
      <c r="A53" s="1">
        <v>35653</v>
      </c>
      <c r="B53" s="4">
        <v>11.757514376996806</v>
      </c>
    </row>
    <row r="54" spans="1:2" x14ac:dyDescent="0.3">
      <c r="A54" s="1">
        <v>35654</v>
      </c>
      <c r="B54" s="4">
        <v>6.8470479233226831</v>
      </c>
    </row>
    <row r="55" spans="1:2" x14ac:dyDescent="0.3">
      <c r="A55" s="1">
        <v>35655</v>
      </c>
      <c r="B55" s="4">
        <v>7.6225686900958465</v>
      </c>
    </row>
    <row r="56" spans="1:2" x14ac:dyDescent="0.3">
      <c r="A56" s="1">
        <v>35656</v>
      </c>
      <c r="B56" s="4">
        <v>13.643015974440896</v>
      </c>
    </row>
    <row r="57" spans="1:2" x14ac:dyDescent="0.3">
      <c r="A57" s="1">
        <v>35657</v>
      </c>
      <c r="B57" s="4">
        <v>32.993431309904153</v>
      </c>
    </row>
    <row r="58" spans="1:2" x14ac:dyDescent="0.3">
      <c r="A58" s="1">
        <v>35660</v>
      </c>
      <c r="B58" s="4">
        <v>5.4832076677316293</v>
      </c>
    </row>
    <row r="59" spans="1:2" x14ac:dyDescent="0.3">
      <c r="A59" s="1">
        <v>35661</v>
      </c>
      <c r="B59" s="4">
        <v>14.332351437699678</v>
      </c>
    </row>
    <row r="60" spans="1:2" x14ac:dyDescent="0.3">
      <c r="A60" s="1">
        <v>35662</v>
      </c>
      <c r="B60" s="4">
        <v>12.714728434504792</v>
      </c>
    </row>
    <row r="61" spans="1:2" x14ac:dyDescent="0.3">
      <c r="A61" s="1">
        <v>35664</v>
      </c>
      <c r="B61" s="4">
        <v>13.991437699680512</v>
      </c>
    </row>
    <row r="62" spans="1:2" x14ac:dyDescent="0.3">
      <c r="A62" s="1">
        <v>35667</v>
      </c>
      <c r="B62" s="4">
        <v>4.8619936102236414</v>
      </c>
    </row>
    <row r="63" spans="1:2" x14ac:dyDescent="0.3">
      <c r="A63" s="1">
        <v>35668</v>
      </c>
      <c r="B63" s="4">
        <v>26.114862619808303</v>
      </c>
    </row>
    <row r="64" spans="1:2" x14ac:dyDescent="0.3">
      <c r="A64" s="1">
        <v>35669</v>
      </c>
      <c r="B64" s="4">
        <v>8.9280894568690083</v>
      </c>
    </row>
    <row r="65" spans="1:2" x14ac:dyDescent="0.3">
      <c r="A65" s="1">
        <v>35670</v>
      </c>
      <c r="B65" s="4">
        <v>13.905380191693292</v>
      </c>
    </row>
    <row r="66" spans="1:2" x14ac:dyDescent="0.3">
      <c r="A66" s="1">
        <v>35671</v>
      </c>
      <c r="B66" s="4">
        <v>15.486268370607029</v>
      </c>
    </row>
    <row r="67" spans="1:2" x14ac:dyDescent="0.3">
      <c r="A67" s="1">
        <v>35674</v>
      </c>
      <c r="B67" s="4">
        <v>14.122408945686901</v>
      </c>
    </row>
    <row r="68" spans="1:2" x14ac:dyDescent="0.3">
      <c r="A68" s="1">
        <v>35675</v>
      </c>
      <c r="B68" s="4">
        <v>12.408632587859426</v>
      </c>
    </row>
    <row r="69" spans="1:2" x14ac:dyDescent="0.3">
      <c r="A69" s="1">
        <v>35676</v>
      </c>
      <c r="B69" s="4">
        <v>8.1346709265175718</v>
      </c>
    </row>
    <row r="70" spans="1:2" x14ac:dyDescent="0.3">
      <c r="A70" s="1">
        <v>35677</v>
      </c>
      <c r="B70" s="4">
        <v>18.509833865814695</v>
      </c>
    </row>
    <row r="71" spans="1:2" x14ac:dyDescent="0.3">
      <c r="A71" s="1">
        <v>35678</v>
      </c>
      <c r="B71" s="4">
        <v>14.567936102236423</v>
      </c>
    </row>
    <row r="72" spans="1:2" x14ac:dyDescent="0.3">
      <c r="A72" s="1">
        <v>35681</v>
      </c>
      <c r="B72" s="4">
        <v>12.62847284345048</v>
      </c>
    </row>
    <row r="73" spans="1:2" x14ac:dyDescent="0.3">
      <c r="A73" s="1">
        <v>35682</v>
      </c>
      <c r="B73" s="4">
        <v>9.8968083067092643</v>
      </c>
    </row>
    <row r="74" spans="1:2" x14ac:dyDescent="0.3">
      <c r="A74" s="1">
        <v>35683</v>
      </c>
      <c r="B74" s="4">
        <v>20.454121405750797</v>
      </c>
    </row>
    <row r="75" spans="1:2" x14ac:dyDescent="0.3">
      <c r="A75" s="1">
        <v>35684</v>
      </c>
      <c r="B75" s="4">
        <v>14.185201277955272</v>
      </c>
    </row>
    <row r="76" spans="1:2" x14ac:dyDescent="0.3">
      <c r="A76" s="1">
        <v>35685</v>
      </c>
      <c r="B76" s="4">
        <v>23.52761661341853</v>
      </c>
    </row>
    <row r="77" spans="1:2" x14ac:dyDescent="0.3">
      <c r="A77" s="1">
        <v>35688</v>
      </c>
      <c r="B77" s="4">
        <v>13.670677316293929</v>
      </c>
    </row>
    <row r="78" spans="1:2" x14ac:dyDescent="0.3">
      <c r="A78" s="1">
        <v>35689</v>
      </c>
      <c r="B78" s="4">
        <v>16.1677124600639</v>
      </c>
    </row>
    <row r="79" spans="1:2" x14ac:dyDescent="0.3">
      <c r="A79" s="1">
        <v>35690</v>
      </c>
      <c r="B79" s="4">
        <v>12.790178913738018</v>
      </c>
    </row>
    <row r="80" spans="1:2" x14ac:dyDescent="0.3">
      <c r="A80" s="1">
        <v>35691</v>
      </c>
      <c r="B80" s="4">
        <v>14.482076677316295</v>
      </c>
    </row>
    <row r="81" spans="1:2" x14ac:dyDescent="0.3">
      <c r="A81" s="1">
        <v>35692</v>
      </c>
      <c r="B81" s="4">
        <v>9.9981789137380179</v>
      </c>
    </row>
    <row r="82" spans="1:2" x14ac:dyDescent="0.3">
      <c r="A82" s="1">
        <v>35695</v>
      </c>
      <c r="B82" s="4">
        <v>12.174479233226837</v>
      </c>
    </row>
    <row r="83" spans="1:2" x14ac:dyDescent="0.3">
      <c r="A83" s="1">
        <v>35696</v>
      </c>
      <c r="B83" s="4">
        <v>10.158399361022365</v>
      </c>
    </row>
    <row r="84" spans="1:2" x14ac:dyDescent="0.3">
      <c r="A84" s="1">
        <v>35697</v>
      </c>
      <c r="B84" s="4">
        <v>15.882664536741215</v>
      </c>
    </row>
    <row r="85" spans="1:2" x14ac:dyDescent="0.3">
      <c r="A85" s="1">
        <v>35698</v>
      </c>
      <c r="B85" s="4">
        <v>8.9976102236421713</v>
      </c>
    </row>
    <row r="86" spans="1:2" x14ac:dyDescent="0.3">
      <c r="A86" s="1">
        <v>35699</v>
      </c>
      <c r="B86" s="4">
        <v>24.258083067092652</v>
      </c>
    </row>
    <row r="87" spans="1:2" x14ac:dyDescent="0.3">
      <c r="A87" s="1">
        <v>35702</v>
      </c>
      <c r="B87" s="4">
        <v>9.0354249201277952</v>
      </c>
    </row>
    <row r="88" spans="1:2" x14ac:dyDescent="0.3">
      <c r="A88" s="1">
        <v>35703</v>
      </c>
      <c r="B88" s="4">
        <v>9.879047923322684</v>
      </c>
    </row>
    <row r="89" spans="1:2" x14ac:dyDescent="0.3">
      <c r="A89" s="1">
        <v>35704</v>
      </c>
      <c r="B89" s="4">
        <v>10.489507987220446</v>
      </c>
    </row>
    <row r="90" spans="1:2" x14ac:dyDescent="0.3">
      <c r="A90" s="1">
        <v>35705</v>
      </c>
      <c r="B90" s="4">
        <v>26.365111821086263</v>
      </c>
    </row>
    <row r="91" spans="1:2" x14ac:dyDescent="0.3">
      <c r="A91" s="1">
        <v>35706</v>
      </c>
      <c r="B91" s="4">
        <v>51.568009584664537</v>
      </c>
    </row>
    <row r="92" spans="1:2" x14ac:dyDescent="0.3">
      <c r="A92" s="1">
        <v>35709</v>
      </c>
      <c r="B92" s="4">
        <v>25.190849840255588</v>
      </c>
    </row>
    <row r="93" spans="1:2" x14ac:dyDescent="0.3">
      <c r="A93" s="1">
        <v>35710</v>
      </c>
      <c r="B93" s="4">
        <v>27.560856230031948</v>
      </c>
    </row>
    <row r="94" spans="1:2" x14ac:dyDescent="0.3">
      <c r="A94" s="1">
        <v>35711</v>
      </c>
      <c r="B94" s="4">
        <v>27.492351437699678</v>
      </c>
    </row>
    <row r="95" spans="1:2" x14ac:dyDescent="0.3">
      <c r="A95" s="1">
        <v>35712</v>
      </c>
      <c r="B95" s="4">
        <v>16.304453674121408</v>
      </c>
    </row>
    <row r="96" spans="1:2" x14ac:dyDescent="0.3">
      <c r="A96" s="1">
        <v>35713</v>
      </c>
      <c r="B96" s="4">
        <v>28.530236421725238</v>
      </c>
    </row>
    <row r="97" spans="1:2" x14ac:dyDescent="0.3">
      <c r="A97" s="1">
        <v>35716</v>
      </c>
      <c r="B97" s="4">
        <v>12.926306709265177</v>
      </c>
    </row>
    <row r="98" spans="1:2" x14ac:dyDescent="0.3">
      <c r="A98" s="1">
        <v>35717</v>
      </c>
      <c r="B98" s="4">
        <v>15.476632587859424</v>
      </c>
    </row>
    <row r="99" spans="1:2" x14ac:dyDescent="0.3">
      <c r="A99" s="1">
        <v>35718</v>
      </c>
      <c r="B99" s="4">
        <v>20.599562300319487</v>
      </c>
    </row>
    <row r="100" spans="1:2" x14ac:dyDescent="0.3">
      <c r="A100" s="1">
        <v>35719</v>
      </c>
      <c r="B100" s="4">
        <v>14.795073482428114</v>
      </c>
    </row>
    <row r="101" spans="1:2" x14ac:dyDescent="0.3">
      <c r="A101" s="1">
        <v>35720</v>
      </c>
      <c r="B101" s="4">
        <v>17.161233226837059</v>
      </c>
    </row>
    <row r="102" spans="1:2" x14ac:dyDescent="0.3">
      <c r="A102" s="1">
        <v>35723</v>
      </c>
      <c r="B102" s="4">
        <v>13.453309904153354</v>
      </c>
    </row>
    <row r="103" spans="1:2" x14ac:dyDescent="0.3">
      <c r="A103" s="1">
        <v>35724</v>
      </c>
      <c r="B103" s="4">
        <v>12.452300319488817</v>
      </c>
    </row>
    <row r="104" spans="1:2" x14ac:dyDescent="0.3">
      <c r="A104" s="1">
        <v>35725</v>
      </c>
      <c r="B104" s="4">
        <v>8.9258083067092642</v>
      </c>
    </row>
    <row r="105" spans="1:2" x14ac:dyDescent="0.3">
      <c r="A105" s="1">
        <v>35726</v>
      </c>
      <c r="B105" s="4">
        <v>4.9884600638977625</v>
      </c>
    </row>
    <row r="106" spans="1:2" x14ac:dyDescent="0.3">
      <c r="A106" s="1">
        <v>35727</v>
      </c>
      <c r="B106" s="4">
        <v>30.829252396166133</v>
      </c>
    </row>
    <row r="107" spans="1:2" x14ac:dyDescent="0.3">
      <c r="A107" s="1">
        <v>35730</v>
      </c>
      <c r="B107" s="4">
        <v>5.6978594249201278</v>
      </c>
    </row>
    <row r="108" spans="1:2" x14ac:dyDescent="0.3">
      <c r="A108" s="1">
        <v>35731</v>
      </c>
      <c r="B108" s="4">
        <v>8.2609297124600634</v>
      </c>
    </row>
    <row r="109" spans="1:2" x14ac:dyDescent="0.3">
      <c r="A109" s="1">
        <v>35732</v>
      </c>
      <c r="B109" s="4">
        <v>9.1359872204472854</v>
      </c>
    </row>
    <row r="110" spans="1:2" x14ac:dyDescent="0.3">
      <c r="A110" s="1">
        <v>35733</v>
      </c>
      <c r="B110" s="4">
        <v>10.295987220447286</v>
      </c>
    </row>
    <row r="111" spans="1:2" x14ac:dyDescent="0.3">
      <c r="A111" s="1">
        <v>35734</v>
      </c>
      <c r="B111" s="4">
        <v>15.264293929712462</v>
      </c>
    </row>
    <row r="112" spans="1:2" x14ac:dyDescent="0.3">
      <c r="A112" s="1">
        <v>35737</v>
      </c>
      <c r="B112" s="4">
        <v>9.6281789137380187</v>
      </c>
    </row>
    <row r="113" spans="1:2" x14ac:dyDescent="0.3">
      <c r="A113" s="1">
        <v>35738</v>
      </c>
      <c r="B113" s="4">
        <v>85.279223642172525</v>
      </c>
    </row>
    <row r="114" spans="1:2" x14ac:dyDescent="0.3">
      <c r="A114" s="1">
        <v>35739</v>
      </c>
      <c r="B114" s="4">
        <v>9.8413738019169319</v>
      </c>
    </row>
    <row r="115" spans="1:2" x14ac:dyDescent="0.3">
      <c r="A115" s="1">
        <v>35740</v>
      </c>
      <c r="B115" s="4">
        <v>8.3287412140575086</v>
      </c>
    </row>
    <row r="116" spans="1:2" x14ac:dyDescent="0.3">
      <c r="A116" s="1">
        <v>35741</v>
      </c>
      <c r="B116" s="4">
        <v>14.402977635782747</v>
      </c>
    </row>
    <row r="117" spans="1:2" x14ac:dyDescent="0.3">
      <c r="A117" s="1">
        <v>35744</v>
      </c>
      <c r="B117" s="4">
        <v>11.955750798722045</v>
      </c>
    </row>
    <row r="118" spans="1:2" x14ac:dyDescent="0.3">
      <c r="A118" s="1">
        <v>35746</v>
      </c>
      <c r="B118" s="4">
        <v>19.584683706070287</v>
      </c>
    </row>
    <row r="119" spans="1:2" x14ac:dyDescent="0.3">
      <c r="A119" s="1">
        <v>35747</v>
      </c>
      <c r="B119" s="4">
        <v>7.777693290734824</v>
      </c>
    </row>
    <row r="120" spans="1:2" x14ac:dyDescent="0.3">
      <c r="A120" s="1">
        <v>35748</v>
      </c>
      <c r="B120" s="4">
        <v>9.243214057507986</v>
      </c>
    </row>
    <row r="121" spans="1:2" x14ac:dyDescent="0.3">
      <c r="A121" s="1">
        <v>35751</v>
      </c>
      <c r="B121" s="4">
        <v>4.6801725239616605</v>
      </c>
    </row>
    <row r="122" spans="1:2" x14ac:dyDescent="0.3">
      <c r="A122" s="1">
        <v>35752</v>
      </c>
      <c r="B122" s="4">
        <v>6.6027156549520765</v>
      </c>
    </row>
    <row r="123" spans="1:2" x14ac:dyDescent="0.3">
      <c r="A123" s="1">
        <v>35753</v>
      </c>
      <c r="B123" s="4">
        <v>14.416594249201278</v>
      </c>
    </row>
    <row r="124" spans="1:2" x14ac:dyDescent="0.3">
      <c r="A124" s="1">
        <v>35754</v>
      </c>
      <c r="B124" s="4">
        <v>9.1911373801916927</v>
      </c>
    </row>
    <row r="125" spans="1:2" x14ac:dyDescent="0.3">
      <c r="A125" s="1">
        <v>35755</v>
      </c>
      <c r="B125" s="4">
        <v>6.7378051118210864</v>
      </c>
    </row>
    <row r="126" spans="1:2" x14ac:dyDescent="0.3">
      <c r="A126" s="1">
        <v>35758</v>
      </c>
      <c r="B126" s="4">
        <v>6.7424345047923326</v>
      </c>
    </row>
    <row r="127" spans="1:2" x14ac:dyDescent="0.3">
      <c r="A127" s="1">
        <v>35759</v>
      </c>
      <c r="B127" s="4">
        <v>7.0631437699680513</v>
      </c>
    </row>
    <row r="128" spans="1:2" x14ac:dyDescent="0.3">
      <c r="A128" s="1">
        <v>35760</v>
      </c>
      <c r="B128" s="4">
        <v>4.1302428115015974</v>
      </c>
    </row>
    <row r="129" spans="1:2" x14ac:dyDescent="0.3">
      <c r="A129" s="1">
        <v>35761</v>
      </c>
      <c r="B129" s="4">
        <v>10.009667731629392</v>
      </c>
    </row>
    <row r="130" spans="1:2" x14ac:dyDescent="0.3">
      <c r="A130" s="1">
        <v>35762</v>
      </c>
      <c r="B130" s="4">
        <v>17.917603833865815</v>
      </c>
    </row>
    <row r="131" spans="1:2" x14ac:dyDescent="0.3">
      <c r="A131" s="1">
        <v>35765</v>
      </c>
      <c r="B131" s="4">
        <v>10.774651757188497</v>
      </c>
    </row>
    <row r="132" spans="1:2" x14ac:dyDescent="0.3">
      <c r="A132" s="1">
        <v>35767</v>
      </c>
      <c r="B132" s="4">
        <v>12.983015974440896</v>
      </c>
    </row>
    <row r="133" spans="1:2" x14ac:dyDescent="0.3">
      <c r="A133" s="1">
        <v>35768</v>
      </c>
      <c r="B133" s="4">
        <v>14.583968051118211</v>
      </c>
    </row>
    <row r="134" spans="1:2" x14ac:dyDescent="0.3">
      <c r="A134" s="1">
        <v>35769</v>
      </c>
      <c r="B134" s="4">
        <v>25.320747603833865</v>
      </c>
    </row>
    <row r="135" spans="1:2" x14ac:dyDescent="0.3">
      <c r="A135" s="1">
        <v>35772</v>
      </c>
      <c r="B135" s="4">
        <v>18.453987220447285</v>
      </c>
    </row>
    <row r="136" spans="1:2" x14ac:dyDescent="0.3">
      <c r="A136" s="1">
        <v>35773</v>
      </c>
      <c r="B136" s="4">
        <v>18.551233226837059</v>
      </c>
    </row>
    <row r="137" spans="1:2" x14ac:dyDescent="0.3">
      <c r="A137" s="1">
        <v>35774</v>
      </c>
      <c r="B137" s="4">
        <v>19.845009584664538</v>
      </c>
    </row>
    <row r="138" spans="1:2" x14ac:dyDescent="0.3">
      <c r="A138" s="1">
        <v>35775</v>
      </c>
      <c r="B138" s="4">
        <v>21.687747603833863</v>
      </c>
    </row>
    <row r="139" spans="1:2" x14ac:dyDescent="0.3">
      <c r="A139" s="1">
        <v>35776</v>
      </c>
      <c r="B139" s="4">
        <v>20.693533546325877</v>
      </c>
    </row>
    <row r="140" spans="1:2" x14ac:dyDescent="0.3">
      <c r="A140" s="1">
        <v>35779</v>
      </c>
      <c r="B140" s="4">
        <v>14.952626198083069</v>
      </c>
    </row>
    <row r="141" spans="1:2" x14ac:dyDescent="0.3">
      <c r="A141" s="1">
        <v>35780</v>
      </c>
      <c r="B141" s="4">
        <v>21.219731629392967</v>
      </c>
    </row>
    <row r="142" spans="1:2" x14ac:dyDescent="0.3">
      <c r="A142" s="1">
        <v>35781</v>
      </c>
      <c r="B142" s="4">
        <v>25.850543130990417</v>
      </c>
    </row>
    <row r="143" spans="1:2" x14ac:dyDescent="0.3">
      <c r="A143" s="1">
        <v>35782</v>
      </c>
      <c r="B143" s="4">
        <v>41.124753993610227</v>
      </c>
    </row>
    <row r="144" spans="1:2" x14ac:dyDescent="0.3">
      <c r="A144" s="1">
        <v>35783</v>
      </c>
      <c r="B144" s="4">
        <v>37.357552715654954</v>
      </c>
    </row>
    <row r="145" spans="1:2" x14ac:dyDescent="0.3">
      <c r="A145" s="1">
        <v>35786</v>
      </c>
      <c r="B145" s="4">
        <v>40.168287539936102</v>
      </c>
    </row>
    <row r="146" spans="1:2" x14ac:dyDescent="0.3">
      <c r="A146" s="1">
        <v>35787</v>
      </c>
      <c r="B146" s="4">
        <v>46.13845686900958</v>
      </c>
    </row>
    <row r="147" spans="1:2" x14ac:dyDescent="0.3">
      <c r="A147" s="1">
        <v>35788</v>
      </c>
      <c r="B147" s="4">
        <v>37.345249201277952</v>
      </c>
    </row>
    <row r="148" spans="1:2" x14ac:dyDescent="0.3">
      <c r="A148" s="1">
        <v>35793</v>
      </c>
      <c r="B148" s="4">
        <v>24.967290734824282</v>
      </c>
    </row>
    <row r="149" spans="1:2" x14ac:dyDescent="0.3">
      <c r="A149" s="1">
        <v>35794</v>
      </c>
      <c r="B149" s="4">
        <v>36.889335463258789</v>
      </c>
    </row>
  </sheetData>
  <hyperlinks>
    <hyperlink ref="H27" r:id="rId1"/>
  </hyperlinks>
  <pageMargins left="0.7" right="0.7" top="0.75" bottom="0.75" header="0.3" footer="0.3"/>
  <drawing r:id="rId2"/>
  <legacyDrawing r:id="rId3"/>
  <oleObjects>
    <mc:AlternateContent xmlns:mc="http://schemas.openxmlformats.org/markup-compatibility/2006">
      <mc:Choice Requires="x14">
        <oleObject progId="Equation.DSMT4" shapeId="1026" r:id="rId4">
          <objectPr defaultSize="0" r:id="rId5">
            <anchor moveWithCells="1">
              <from>
                <xdr:col>7</xdr:col>
                <xdr:colOff>68580</xdr:colOff>
                <xdr:row>9</xdr:row>
                <xdr:rowOff>0</xdr:rowOff>
              </from>
              <to>
                <xdr:col>8</xdr:col>
                <xdr:colOff>160020</xdr:colOff>
                <xdr:row>10</xdr:row>
                <xdr:rowOff>22860</xdr:rowOff>
              </to>
            </anchor>
          </objectPr>
        </oleObject>
      </mc:Choice>
      <mc:Fallback>
        <oleObject progId="Equation.DSMT4" shapeId="1026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T1.2-5</vt:lpstr>
      <vt:lpstr>J1.6</vt:lpstr>
    </vt:vector>
  </TitlesOfParts>
  <Company>TTÜ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Ptk 1 Sissejuhatus</dc:title>
  <dc:subject>Statistika õpik</dc:subject>
  <dc:creator>Ako Sauga</dc:creator>
  <cp:lastModifiedBy>Ako Sauga</cp:lastModifiedBy>
  <dcterms:created xsi:type="dcterms:W3CDTF">2015-09-29T08:49:19Z</dcterms:created>
  <dcterms:modified xsi:type="dcterms:W3CDTF">2016-03-09T20:05:16Z</dcterms:modified>
  <cp:category>Näited</cp:category>
</cp:coreProperties>
</file>