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omments6.xml" ContentType="application/vnd.openxmlformats-officedocument.spreadsheetml.comment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filterPrivacy="1" defaultThemeVersion="124226"/>
  <bookViews>
    <workbookView xWindow="240" yWindow="36" windowWidth="14436" windowHeight="8088" tabRatio="797"/>
  </bookViews>
  <sheets>
    <sheet name="A.7.1" sheetId="42" r:id="rId1"/>
    <sheet name="A.7.2" sheetId="16" r:id="rId2"/>
    <sheet name="A.7.3" sheetId="9" r:id="rId3"/>
    <sheet name="A.7.4" sheetId="17" r:id="rId4"/>
    <sheet name="A.7.5" sheetId="33" r:id="rId5"/>
    <sheet name="A.7.6" sheetId="1" r:id="rId6"/>
    <sheet name="A.7.7" sheetId="40" r:id="rId7"/>
    <sheet name="A.7.8" sheetId="41" r:id="rId8"/>
    <sheet name="A.7.9" sheetId="2" r:id="rId9"/>
    <sheet name="A.7.10" sheetId="27" r:id="rId10"/>
    <sheet name="A.7.11" sheetId="36" r:id="rId11"/>
    <sheet name="A.7.12" sheetId="3" r:id="rId12"/>
    <sheet name="A.7.13" sheetId="25" r:id="rId13"/>
    <sheet name="A.7.14" sheetId="11" r:id="rId14"/>
    <sheet name="A.7.15" sheetId="21" r:id="rId15"/>
    <sheet name="A.7.16" sheetId="23" r:id="rId16"/>
    <sheet name="A.7.17" sheetId="44" r:id="rId17"/>
    <sheet name="A.7.18" sheetId="28" r:id="rId18"/>
    <sheet name="A.7.19" sheetId="39" r:id="rId19"/>
    <sheet name="A.7.20" sheetId="38" r:id="rId20"/>
    <sheet name="A.7.21" sheetId="43" r:id="rId21"/>
    <sheet name="A.7.22" sheetId="19" r:id="rId22"/>
    <sheet name="A.7.23" sheetId="18" r:id="rId23"/>
    <sheet name="A.7.24" sheetId="5" r:id="rId24"/>
    <sheet name="A.7.25" sheetId="6" r:id="rId25"/>
    <sheet name="A.7.26" sheetId="4" r:id="rId26"/>
    <sheet name="A.7.27" sheetId="14" r:id="rId27"/>
    <sheet name="A.7.28" sheetId="24" r:id="rId28"/>
    <sheet name="A.7.29" sheetId="7" r:id="rId29"/>
    <sheet name="A.7.30" sheetId="20" r:id="rId30"/>
    <sheet name="A.7.31" sheetId="10" r:id="rId31"/>
    <sheet name="A.7.32" sheetId="15" r:id="rId32"/>
    <sheet name="A.7.33" sheetId="31" r:id="rId33"/>
    <sheet name="A.7.34" sheetId="32" r:id="rId34"/>
    <sheet name="A.7.35" sheetId="8" r:id="rId35"/>
    <sheet name="A.7.36" sheetId="34" r:id="rId36"/>
    <sheet name="A.7.37" sheetId="26" r:id="rId37"/>
    <sheet name="A.7.38" sheetId="29" r:id="rId38"/>
  </sheets>
  <externalReferences>
    <externalReference r:id="rId39"/>
  </externalReferences>
  <definedNames>
    <definedName name="kõrgemTV">[1]Televiisorid!$C$2</definedName>
    <definedName name="tavaTV">[1]Televiisorid!$B$2</definedName>
  </definedNames>
  <calcPr calcId="171027"/>
</workbook>
</file>

<file path=xl/calcChain.xml><?xml version="1.0" encoding="utf-8"?>
<calcChain xmlns="http://schemas.openxmlformats.org/spreadsheetml/2006/main">
  <c r="C55" i="38" l="1"/>
  <c r="B55" i="38"/>
  <c r="B29" i="24" l="1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3" i="24"/>
</calcChain>
</file>

<file path=xl/comments1.xml><?xml version="1.0" encoding="utf-8"?>
<comments xmlns="http://schemas.openxmlformats.org/spreadsheetml/2006/main">
  <authors>
    <author>Author</author>
  </authors>
  <commentList>
    <comment ref="A4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Maksueelne kasum/ omakapital.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keskmine vara/ omakapital</t>
        </r>
      </text>
    </comment>
    <comment ref="A7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netokäive/keskmine vara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võlakohustused/keskmine omakapital</t>
        </r>
      </text>
    </comment>
    <comment ref="A9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makstud dividendid/puhaskasum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9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residentuuris õppijad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1- mees
2-naine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eurot aastas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0 isik on suhtelisest vaesuspiirist ülalppol,
1 allpool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0 vihmane
1 ilus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Eurot elaniku kohta</t>
        </r>
      </text>
    </comment>
    <comment ref="C1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Eurot elaniku kohta</t>
        </r>
      </text>
    </comment>
    <comment ref="D1" authorId="0" shapeId="0">
      <text>
        <r>
          <rPr>
            <b/>
            <sz val="8"/>
            <color indexed="81"/>
            <rFont val="Tahoma"/>
            <family val="2"/>
            <charset val="186"/>
          </rPr>
          <t>Author:</t>
        </r>
        <r>
          <rPr>
            <sz val="8"/>
            <color indexed="81"/>
            <rFont val="Tahoma"/>
            <family val="2"/>
            <charset val="186"/>
          </rPr>
          <t xml:space="preserve">
Eurot elaniku kohta</t>
        </r>
      </text>
    </comment>
  </commentList>
</comments>
</file>

<file path=xl/sharedStrings.xml><?xml version="1.0" encoding="utf-8"?>
<sst xmlns="http://schemas.openxmlformats.org/spreadsheetml/2006/main" count="408" uniqueCount="349">
  <si>
    <t>Aritmeetiline keskmine</t>
  </si>
  <si>
    <t>Mitte-perefirmad</t>
  </si>
  <si>
    <t>Perefirmad</t>
  </si>
  <si>
    <t>Standard-hälve</t>
  </si>
  <si>
    <t>Finantsvõimenduse kordaja</t>
  </si>
  <si>
    <t>Omakapitali tootlus (ROE)</t>
  </si>
  <si>
    <t>Varade käibekordaja</t>
  </si>
  <si>
    <t>Maksueelse kasumi osatähtsus netokäibes</t>
  </si>
  <si>
    <t>Võlakordaja</t>
  </si>
  <si>
    <t>Dividendide maksmise tase, % (1995.a.)</t>
  </si>
  <si>
    <t>Müüja</t>
  </si>
  <si>
    <t>Ostja A</t>
  </si>
  <si>
    <t>Ostja B</t>
  </si>
  <si>
    <t>Neljapäevad</t>
  </si>
  <si>
    <t>Tulumäär</t>
  </si>
  <si>
    <t>Kuupäev</t>
  </si>
  <si>
    <t>Ülejäänud päevad</t>
  </si>
  <si>
    <t>Nädalapäev</t>
  </si>
  <si>
    <t>Tähtaegselt</t>
  </si>
  <si>
    <t>Hilinesid</t>
  </si>
  <si>
    <t>Piirkond</t>
  </si>
  <si>
    <t>Vaikse ookeani piirkond</t>
  </si>
  <si>
    <t>Kagupiirkond</t>
  </si>
  <si>
    <t>Läänepiirkond</t>
  </si>
  <si>
    <t>Edelapiirkond</t>
  </si>
  <si>
    <t>Kirdepiirkond</t>
  </si>
  <si>
    <t>Ajaleht</t>
  </si>
  <si>
    <t>Raadio</t>
  </si>
  <si>
    <t>Televisioon</t>
  </si>
  <si>
    <t>Sealiha</t>
  </si>
  <si>
    <t>Loomaliha</t>
  </si>
  <si>
    <t>Kanaliha</t>
  </si>
  <si>
    <t>Tabel 1</t>
  </si>
  <si>
    <t>Ajakirjad</t>
  </si>
  <si>
    <t xml:space="preserve"> Scientific American </t>
  </si>
  <si>
    <t xml:space="preserve"> Fortune </t>
  </si>
  <si>
    <t xml:space="preserve"> The New Yorker Group </t>
  </si>
  <si>
    <t xml:space="preserve"> Sports IIlustrated </t>
  </si>
  <si>
    <t xml:space="preserve"> Newsweek </t>
  </si>
  <si>
    <t xml:space="preserve"> People Group </t>
  </si>
  <si>
    <t xml:space="preserve"> National Enquirer </t>
  </si>
  <si>
    <t xml:space="preserve"> Grit </t>
  </si>
  <si>
    <t xml:space="preserve">True Confessions </t>
  </si>
  <si>
    <t>Tabel 2</t>
  </si>
  <si>
    <t>Sõnade arv reklaamis</t>
  </si>
  <si>
    <t>Ajakiri</t>
  </si>
  <si>
    <t>Tabel 3</t>
  </si>
  <si>
    <t>Lausete arv reklaamis</t>
  </si>
  <si>
    <t>Grupp</t>
  </si>
  <si>
    <t>Variant 1</t>
  </si>
  <si>
    <t>Variant 2</t>
  </si>
  <si>
    <t>Variant 3</t>
  </si>
  <si>
    <t>Variant 4</t>
  </si>
  <si>
    <t>Mürasummutus, dB</t>
  </si>
  <si>
    <t>n=</t>
  </si>
  <si>
    <t>Suhtarv</t>
  </si>
  <si>
    <t>Kogus</t>
  </si>
  <si>
    <t>Tallinn</t>
  </si>
  <si>
    <t>Riia</t>
  </si>
  <si>
    <t>Piim 3,5% (kartong)</t>
  </si>
  <si>
    <t>1 l</t>
  </si>
  <si>
    <t>Või 80-82,5%</t>
  </si>
  <si>
    <t>200 g</t>
  </si>
  <si>
    <t>Juust Edam</t>
  </si>
  <si>
    <t>1 kg</t>
  </si>
  <si>
    <t>Kohvikoor 10%</t>
  </si>
  <si>
    <t>0,2 l</t>
  </si>
  <si>
    <t>Virsiku joogijogurt</t>
  </si>
  <si>
    <t>Activia maasika topsijogurt</t>
  </si>
  <si>
    <t>125 g</t>
  </si>
  <si>
    <t>Maitsestamata jogurt</t>
  </si>
  <si>
    <t>500 g</t>
  </si>
  <si>
    <t>Valgehallitusjuust Brie President</t>
  </si>
  <si>
    <t>Sea kaelakarbonaad (värske)</t>
  </si>
  <si>
    <t>Veise välisfilee (värske)</t>
  </si>
  <si>
    <t>Viinerid (sea või loomalihast)</t>
  </si>
  <si>
    <t>Lõhefilee (värske)</t>
  </si>
  <si>
    <t>Broiler (värske)</t>
  </si>
  <si>
    <t>Kanamunad (suurus M)</t>
  </si>
  <si>
    <t>10 tk</t>
  </si>
  <si>
    <t>Nisujahu T550</t>
  </si>
  <si>
    <t>Kellogg's Original maisihelbed</t>
  </si>
  <si>
    <t>375 g</t>
  </si>
  <si>
    <t>Röstsai</t>
  </si>
  <si>
    <t>300 g</t>
  </si>
  <si>
    <t>Spagetid</t>
  </si>
  <si>
    <t>Rapsiõli</t>
  </si>
  <si>
    <t>Suhkur</t>
  </si>
  <si>
    <t>Snickers šokolaadibatoon</t>
  </si>
  <si>
    <t>75 g</t>
  </si>
  <si>
    <t>Kartul (pestud, pakendatud)</t>
  </si>
  <si>
    <t>2 kg</t>
  </si>
  <si>
    <t>Kapsas</t>
  </si>
  <si>
    <t>Kurk</t>
  </si>
  <si>
    <t>Tomat</t>
  </si>
  <si>
    <t>Sibul</t>
  </si>
  <si>
    <t>Õun Jonagold</t>
  </si>
  <si>
    <t>Banaan</t>
  </si>
  <si>
    <t>Apelsin</t>
  </si>
  <si>
    <t>Apelsinimahl (100%)</t>
  </si>
  <si>
    <t>Lipton Yellow Label tee</t>
  </si>
  <si>
    <t>1 pk 25 tk</t>
  </si>
  <si>
    <t>Evian</t>
  </si>
  <si>
    <t>0,5 l</t>
  </si>
  <si>
    <t>Joogivesi</t>
  </si>
  <si>
    <t>1,5 l</t>
  </si>
  <si>
    <t>Coca-Cola</t>
  </si>
  <si>
    <t>Absolut vodka 40%</t>
  </si>
  <si>
    <t>0,7 l</t>
  </si>
  <si>
    <t>Kohalik viin 40%</t>
  </si>
  <si>
    <t>Õlu (hele, 4,3-4,7%, klaaspudel)</t>
  </si>
  <si>
    <t>Sigaretid Marlboro (punane)</t>
  </si>
  <si>
    <t>1 pk 20 tk</t>
  </si>
  <si>
    <t>Big Mac burger</t>
  </si>
  <si>
    <t>1 tk</t>
  </si>
  <si>
    <t>Kohv</t>
  </si>
  <si>
    <t>Porgand (pestud, pakendatud)</t>
  </si>
  <si>
    <t>Kaup</t>
  </si>
  <si>
    <t>Suhteline vaesus</t>
  </si>
  <si>
    <t>Haridus-tase</t>
  </si>
  <si>
    <t>T</t>
  </si>
  <si>
    <t>Analüütik</t>
  </si>
  <si>
    <t>Gail Fosler, Conference Board</t>
  </si>
  <si>
    <t xml:space="preserve">John Mueller, LBMC, Inc. </t>
  </si>
  <si>
    <t>Daniel E. Laufenberg, American Express</t>
  </si>
  <si>
    <t>Michael Englund, MMS International</t>
  </si>
  <si>
    <t>Richard Yamarone, Argus Research</t>
  </si>
  <si>
    <t>Kurt Karl, Swiss Re</t>
  </si>
  <si>
    <t xml:space="preserve">Stephen Gallagher, SG Cowen </t>
  </si>
  <si>
    <t>Thomas W. Synnott III, U.S. Trust</t>
  </si>
  <si>
    <t>William B. Hummer, Hummer Investments</t>
  </si>
  <si>
    <t xml:space="preserve">Susan Sterne, Economic Analysis </t>
  </si>
  <si>
    <t xml:space="preserve">Diane C. Swonk, Bank One </t>
  </si>
  <si>
    <t>Gary Thayer, AG Edwards</t>
  </si>
  <si>
    <t>Sung Won Sohn, Wells Fargo Banks</t>
  </si>
  <si>
    <t>Mark Zandi, Economy.com</t>
  </si>
  <si>
    <t xml:space="preserve">Ian Sheperdson, High Frequency Econ. </t>
  </si>
  <si>
    <t>Saul Hymans, RSQE Univ. of Michigan</t>
  </si>
  <si>
    <t>John McDevitt, 3M</t>
  </si>
  <si>
    <t xml:space="preserve">David Orr, First Union </t>
  </si>
  <si>
    <t>Bruce Steinberg, Merrill Lynch</t>
  </si>
  <si>
    <t>John Lonski, Moody's Investors Service</t>
  </si>
  <si>
    <t>Jim Coons, Huntington National Bank</t>
  </si>
  <si>
    <t>Michael Cosgrove, Econoclast</t>
  </si>
  <si>
    <t>Richard D. Rippe, Prudential Securities</t>
  </si>
  <si>
    <t>David Resler; Nomura Securities Int'l</t>
  </si>
  <si>
    <t>Mickey D. Levy, Bank of America</t>
  </si>
  <si>
    <t>Allen Sinai, Decision Economics</t>
  </si>
  <si>
    <t>Nancy Lazar/Ed Hyman, ISI Group</t>
  </si>
  <si>
    <t xml:space="preserve">Donald Ratajczek, Morgan Keegan </t>
  </si>
  <si>
    <t>J. Dewey Daane, Vanderbilt University</t>
  </si>
  <si>
    <t>David W. Berson, Fannie Mae</t>
  </si>
  <si>
    <t>David L. Littmann, Comerica Bank</t>
  </si>
  <si>
    <t>Nicholas S. Perna, Perna Associates</t>
  </si>
  <si>
    <t>Maureen Allyn, Scudder Kemper Investments</t>
  </si>
  <si>
    <t>Stuart G. Hoffman, PNC Financial Svcs. Group</t>
  </si>
  <si>
    <t>Maury Harris, UBS Warburg LLC</t>
  </si>
  <si>
    <t>Wayne D. Angell, Bear Stearns</t>
  </si>
  <si>
    <t>William Dudley, Goldman Sachs</t>
  </si>
  <si>
    <t>Robert V. DiClemente, Salomon/Citibank</t>
  </si>
  <si>
    <t>Paul McCulley, PIMCO</t>
  </si>
  <si>
    <t xml:space="preserve">Maria F. Ramirez, MFR </t>
  </si>
  <si>
    <t>James F. Smith, Univ. of North Carolina</t>
  </si>
  <si>
    <t>P. Hooper/E. Yardeni, Deutsche Bank</t>
  </si>
  <si>
    <t>Tracy Herrick, Jefferies &amp; Co.</t>
  </si>
  <si>
    <t>R. Berner/D. Greenlaw, Morgan Stanley</t>
  </si>
  <si>
    <t>Brian S. Wesbury, Griffin Kubik</t>
  </si>
  <si>
    <t>David M. Blitzer, Standard &amp; Poors</t>
  </si>
  <si>
    <t>Kathleen Camilli, Tucker Anthony</t>
  </si>
  <si>
    <t>A. Gary Shilling, Shilling &amp; Co.</t>
  </si>
  <si>
    <t>SKP kasvuprognoos 2001 (%)</t>
  </si>
  <si>
    <t>SKP kasvupronoos 2000 (%)</t>
  </si>
  <si>
    <t>Fondide LHV DV ja LHV KV keskmine tootlus aastas (%) ja tootluse dispersioon</t>
  </si>
  <si>
    <t>LHV DV</t>
  </si>
  <si>
    <t>LHV KV</t>
  </si>
  <si>
    <t>Keskmine tootlus, %</t>
  </si>
  <si>
    <t>Tootluse dispersioon</t>
  </si>
  <si>
    <t>Vaatluste arv</t>
  </si>
  <si>
    <t>Kaal, g</t>
  </si>
  <si>
    <t>Ostusignaali kuupäev</t>
  </si>
  <si>
    <t>NYSE indeksi tulumäär 26 nädalat peale ostusignaali, %</t>
  </si>
  <si>
    <t>Sissetulekukvintiil</t>
  </si>
  <si>
    <t>Laste arv</t>
  </si>
  <si>
    <t>väga hea</t>
  </si>
  <si>
    <t>pigem hea</t>
  </si>
  <si>
    <t>pigem halb</t>
  </si>
  <si>
    <t>väga halb</t>
  </si>
  <si>
    <t>Vastus</t>
  </si>
  <si>
    <t>Ei</t>
  </si>
  <si>
    <t>Jah</t>
  </si>
  <si>
    <t>Majanduslik olukord</t>
  </si>
  <si>
    <t>Vanus</t>
  </si>
  <si>
    <t>Hinnang aastal 2013</t>
  </si>
  <si>
    <t>Hinnang aastal 2011</t>
  </si>
  <si>
    <t>Sooritatud
ostude arv</t>
  </si>
  <si>
    <t>Ilm</t>
  </si>
  <si>
    <t>Turistiklass</t>
  </si>
  <si>
    <t>Äriklass</t>
  </si>
  <si>
    <t>Nädal</t>
  </si>
  <si>
    <t>Klientide arv päevas</t>
  </si>
  <si>
    <t>ET MOMENT EDP 50</t>
  </si>
  <si>
    <t>212 MEN EDT 100</t>
  </si>
  <si>
    <t>212 MEN EDT 50</t>
  </si>
  <si>
    <t>212 MEN AS 100</t>
  </si>
  <si>
    <t>VITAROMA LIFT EYE&amp;LIP CREAM</t>
  </si>
  <si>
    <t>VITAROMA LIFT FACE CREAM</t>
  </si>
  <si>
    <t>AROMESSENCE IRIS</t>
  </si>
  <si>
    <t>CH UC KREEM</t>
  </si>
  <si>
    <t>CL EYE REVIVE FLASH</t>
  </si>
  <si>
    <t>ANGEL INTIMITE STAR</t>
  </si>
  <si>
    <t>AMOR AMOR EDT 30</t>
  </si>
  <si>
    <t>Enne reklaami</t>
  </si>
  <si>
    <t>Peale reklaami</t>
  </si>
  <si>
    <t>Müügimaht, tk</t>
  </si>
  <si>
    <t>Toode</t>
  </si>
  <si>
    <t>Valeühenduste arv päevas</t>
  </si>
  <si>
    <t>Päevade arv</t>
  </si>
  <si>
    <t>Barclays Capital: K. Morita</t>
  </si>
  <si>
    <t>BNP Paribas: R. Kono</t>
  </si>
  <si>
    <t>Capital Economics: M. Thieliant</t>
  </si>
  <si>
    <t>Citigroup: K. Murashima</t>
  </si>
  <si>
    <t>Credit Agricole: K. Ogata</t>
  </si>
  <si>
    <t>Credit Suisse: H. Shirakawa</t>
  </si>
  <si>
    <t>Dai-ichi Life: H. Kumano</t>
  </si>
  <si>
    <t>Daiwa Research: M. Kumagai</t>
  </si>
  <si>
    <t>Daiwa Securities: M. Noguchi</t>
  </si>
  <si>
    <t>Goldman Sachs: N. Baba</t>
  </si>
  <si>
    <t>HSBC Holdings: I. Devalier</t>
  </si>
  <si>
    <t>Japan Macro Adv: T. Okubo</t>
  </si>
  <si>
    <t>Japan Research: H. Yamada</t>
  </si>
  <si>
    <t>JPMorgan Chase: M. Kanno</t>
  </si>
  <si>
    <t>Meiji Yasuda: Y. Kodama</t>
  </si>
  <si>
    <t>Mitsubishi UFJ Sec: N. Muguruma</t>
  </si>
  <si>
    <t>Mitsubishi BCR: Y. Shimanaka</t>
  </si>
  <si>
    <t>MURC: S. Kobayashi</t>
  </si>
  <si>
    <t>Mizuho Research: H. Takata</t>
  </si>
  <si>
    <t>Mizuho Securities: Y. Ueno</t>
  </si>
  <si>
    <t>NLI Research: Y. Yajima</t>
  </si>
  <si>
    <t>Nomura Sec: N. Matsuzawa</t>
  </si>
  <si>
    <t>Norinchukin Res: T. Minami</t>
  </si>
  <si>
    <t>Okasan Securities: M. Suzuki</t>
  </si>
  <si>
    <t>Shinshu Univ: A. Makabe</t>
  </si>
  <si>
    <t>SMBC Friend: M. Iwashita</t>
  </si>
  <si>
    <t>SMBC Nikko: C. Morita</t>
  </si>
  <si>
    <t>Societe Generale: T. Aida</t>
  </si>
  <si>
    <t>Sumitomo Mitsui: H. Muto</t>
  </si>
  <si>
    <t>Tokai Tokyo Sec: K. Sano</t>
  </si>
  <si>
    <t>Totan Research: I. Kato</t>
  </si>
  <si>
    <t>UBS Securities: D. Aoki</t>
  </si>
  <si>
    <t xml:space="preserve">BofA Merrill Lynch: M. Kichikawa      </t>
  </si>
  <si>
    <t>jaan 2016 või hiljem</t>
  </si>
  <si>
    <t>Ei oota</t>
  </si>
  <si>
    <t>Prognoos</t>
  </si>
  <si>
    <t>Omavalitsus</t>
  </si>
  <si>
    <t>Õru</t>
  </si>
  <si>
    <t>Kõpu</t>
  </si>
  <si>
    <t>Pajusi</t>
  </si>
  <si>
    <t>Alatskivi</t>
  </si>
  <si>
    <t>Orissaare</t>
  </si>
  <si>
    <t>Väätsa</t>
  </si>
  <si>
    <t>Rõngu</t>
  </si>
  <si>
    <t>Halinga</t>
  </si>
  <si>
    <t>Mustvee</t>
  </si>
  <si>
    <t>Kuressaare</t>
  </si>
  <si>
    <t>Vasalemma</t>
  </si>
  <si>
    <t>Kunda</t>
  </si>
  <si>
    <t>Keila</t>
  </si>
  <si>
    <t>Narva</t>
  </si>
  <si>
    <t>Rakvere</t>
  </si>
  <si>
    <t>Kood</t>
  </si>
  <si>
    <t>Säästud</t>
  </si>
  <si>
    <t>Lennukitööstus</t>
  </si>
  <si>
    <t>Masinatööstus</t>
  </si>
  <si>
    <t>Keemiatööstus</t>
  </si>
  <si>
    <t>Pood</t>
  </si>
  <si>
    <t>Logo</t>
  </si>
  <si>
    <t>Mälu hind</t>
  </si>
  <si>
    <t>UpgradeBay.com</t>
  </si>
  <si>
    <t>A2Zcomp.com</t>
  </si>
  <si>
    <t>NextWarehouse.com</t>
  </si>
  <si>
    <t>Techonweb.com</t>
  </si>
  <si>
    <t>PrintSavings.com</t>
  </si>
  <si>
    <t>randomsource.com</t>
  </si>
  <si>
    <t>CompuNet Solution</t>
  </si>
  <si>
    <t>Page Computer</t>
  </si>
  <si>
    <t>YesMicro.com</t>
  </si>
  <si>
    <t>amatteroffax</t>
  </si>
  <si>
    <t>Atrniti.com</t>
  </si>
  <si>
    <t>PCUniverse</t>
  </si>
  <si>
    <t>CostCentral.com</t>
  </si>
  <si>
    <t>MyComputerStore.com</t>
  </si>
  <si>
    <t>Provantage</t>
  </si>
  <si>
    <t>CompSource</t>
  </si>
  <si>
    <t>Colamco</t>
  </si>
  <si>
    <t>Compuvest.com</t>
  </si>
  <si>
    <t>Computers4sure</t>
  </si>
  <si>
    <t>Insight</t>
  </si>
  <si>
    <t>RubySkyTech.com</t>
  </si>
  <si>
    <t>Securemart.com</t>
  </si>
  <si>
    <t>ComputerGiants.com</t>
  </si>
  <si>
    <t>CTI</t>
  </si>
  <si>
    <t>Digitally Unique</t>
  </si>
  <si>
    <t>Buy.com</t>
  </si>
  <si>
    <t>Spacecenter Systems</t>
  </si>
  <si>
    <t>ComputerHQ.com</t>
  </si>
  <si>
    <t>DigitalHotBuy.com</t>
  </si>
  <si>
    <t>Superwarehouse.com</t>
  </si>
  <si>
    <t>BusinessHP</t>
  </si>
  <si>
    <t>PCNation.com</t>
  </si>
  <si>
    <t>Ebuyer</t>
  </si>
  <si>
    <t>Newegg.com</t>
  </si>
  <si>
    <t>PCMall</t>
  </si>
  <si>
    <t>Dell</t>
  </si>
  <si>
    <t>PCConnection</t>
  </si>
  <si>
    <t>Kingston</t>
  </si>
  <si>
    <t>CDW</t>
  </si>
  <si>
    <t>Hiina</t>
  </si>
  <si>
    <t>Jaapan</t>
  </si>
  <si>
    <t>USA</t>
  </si>
  <si>
    <t>Korea</t>
  </si>
  <si>
    <t>Riik</t>
  </si>
  <si>
    <t>Sõnade arv bänneris</t>
  </si>
  <si>
    <t>Mass, g</t>
  </si>
  <si>
    <t>L621</t>
  </si>
  <si>
    <t>L635</t>
  </si>
  <si>
    <t>Sugu</t>
  </si>
  <si>
    <t>Kulutused vabale ajale</t>
  </si>
  <si>
    <t>P</t>
  </si>
  <si>
    <t>L</t>
  </si>
  <si>
    <t>R</t>
  </si>
  <si>
    <t>N</t>
  </si>
  <si>
    <t>K</t>
  </si>
  <si>
    <t>E</t>
  </si>
  <si>
    <t>Külastuste arv</t>
  </si>
  <si>
    <t>Kasumit mittetaotlevad</t>
  </si>
  <si>
    <t>Kasumit taotlevad</t>
  </si>
  <si>
    <t>Teenuste arv</t>
  </si>
  <si>
    <t>Töötajate arv</t>
  </si>
  <si>
    <t>Kulud</t>
  </si>
  <si>
    <t>Haigusjuhtude arv</t>
  </si>
  <si>
    <t>Ambulatoorsete visiitide arv</t>
  </si>
  <si>
    <t>Residentide arv</t>
  </si>
  <si>
    <t>Kirde-Eesti</t>
  </si>
  <si>
    <t>Põhja-Eesti</t>
  </si>
  <si>
    <t>Töötuse kestvus kuudes</t>
  </si>
  <si>
    <t>Tulumäär, %</t>
  </si>
  <si>
    <t>Kuup</t>
  </si>
  <si>
    <t>1 tonni bensiini hind, eurot</t>
  </si>
  <si>
    <t>Külaelanik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</si>
</sst>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000"/>
    <numFmt numFmtId="165" formatCode="ddd\,\ dd/mm/yyyy"/>
    <numFmt numFmtId="166" formatCode="0.000"/>
    <numFmt numFmtId="167" formatCode="0.0"/>
    <numFmt numFmtId="168" formatCode="0.00000"/>
    <numFmt numFmtId="169" formatCode="_(* #,##0.00_);_(* \(#,##0.00\);_(* &quot;-&quot;??_);_(@_)"/>
    <numFmt numFmtId="170" formatCode="_-* #,##0.00\ _k_r_-;\-* #,##0.00\ _k_r_-;_-* &quot;-&quot;??\ _k_r_-;_-@_-"/>
    <numFmt numFmtId="171" formatCode="ddd\,\ d/mm/yyyy"/>
    <numFmt numFmtId="172" formatCode="ddd\,dd/mm/yyyy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  <font>
      <sz val="10"/>
      <name val="Arial Baltic"/>
      <charset val="186"/>
    </font>
    <font>
      <b/>
      <sz val="10"/>
      <name val="Calibri"/>
      <family val="2"/>
      <charset val="186"/>
      <scheme val="minor"/>
    </font>
    <font>
      <b/>
      <sz val="12"/>
      <name val="Arial"/>
      <family val="2"/>
    </font>
    <font>
      <i/>
      <sz val="1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0" fontId="8" fillId="0" borderId="0"/>
    <xf numFmtId="0" fontId="14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6" fillId="0" borderId="6" applyNumberFormat="0" applyAlignment="0" applyProtection="0">
      <alignment horizontal="left" vertical="center"/>
    </xf>
    <xf numFmtId="0" fontId="16" fillId="0" borderId="7">
      <alignment horizontal="left" vertical="center"/>
    </xf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4" fillId="0" borderId="0"/>
    <xf numFmtId="0" fontId="19" fillId="0" borderId="0"/>
    <xf numFmtId="0" fontId="18" fillId="0" borderId="0"/>
    <xf numFmtId="9" fontId="19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170" fontId="14" fillId="0" borderId="0" applyFont="0" applyFill="0" applyBorder="0" applyAlignment="0" applyProtection="0"/>
    <xf numFmtId="0" fontId="14" fillId="0" borderId="0"/>
  </cellStyleXfs>
  <cellXfs count="12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166" fontId="0" fillId="0" borderId="0" xfId="0" applyNumberFormat="1"/>
    <xf numFmtId="2" fontId="0" fillId="0" borderId="0" xfId="0" applyNumberFormat="1"/>
    <xf numFmtId="1" fontId="0" fillId="0" borderId="0" xfId="0" applyNumberFormat="1"/>
    <xf numFmtId="0" fontId="11" fillId="0" borderId="0" xfId="0" applyFont="1"/>
    <xf numFmtId="0" fontId="0" fillId="0" borderId="1" xfId="0" applyBorder="1"/>
    <xf numFmtId="167" fontId="0" fillId="0" borderId="0" xfId="0" applyNumberFormat="1"/>
    <xf numFmtId="0" fontId="0" fillId="2" borderId="0" xfId="0" applyFill="1" applyAlignment="1">
      <alignment horizontal="center"/>
    </xf>
    <xf numFmtId="0" fontId="12" fillId="0" borderId="0" xfId="1"/>
    <xf numFmtId="0" fontId="0" fillId="2" borderId="0" xfId="0" applyFill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0" xfId="0" applyBorder="1"/>
    <xf numFmtId="0" fontId="0" fillId="0" borderId="3" xfId="0" applyBorder="1"/>
    <xf numFmtId="0" fontId="0" fillId="2" borderId="4" xfId="0" applyFill="1" applyBorder="1" applyAlignment="1">
      <alignment horizontal="right"/>
    </xf>
    <xf numFmtId="0" fontId="0" fillId="2" borderId="5" xfId="0" applyFill="1" applyBorder="1"/>
    <xf numFmtId="0" fontId="0" fillId="2" borderId="4" xfId="0" applyFill="1" applyBorder="1"/>
    <xf numFmtId="0" fontId="8" fillId="0" borderId="0" xfId="3"/>
    <xf numFmtId="0" fontId="8" fillId="2" borderId="0" xfId="3" applyFill="1" applyAlignment="1">
      <alignment horizontal="center"/>
    </xf>
    <xf numFmtId="0" fontId="13" fillId="0" borderId="0" xfId="1" applyFont="1"/>
    <xf numFmtId="0" fontId="13" fillId="0" borderId="0" xfId="1" applyFont="1" applyFill="1" applyBorder="1" applyAlignment="1"/>
    <xf numFmtId="167" fontId="8" fillId="0" borderId="0" xfId="3" applyNumberFormat="1"/>
    <xf numFmtId="0" fontId="13" fillId="0" borderId="0" xfId="1" applyFont="1" applyFill="1"/>
    <xf numFmtId="0" fontId="13" fillId="0" borderId="14" xfId="1" applyFont="1" applyFill="1" applyBorder="1" applyAlignment="1"/>
    <xf numFmtId="2" fontId="13" fillId="0" borderId="15" xfId="1" applyNumberFormat="1" applyFont="1" applyFill="1" applyBorder="1" applyAlignment="1"/>
    <xf numFmtId="2" fontId="13" fillId="0" borderId="3" xfId="1" applyNumberFormat="1" applyFont="1" applyFill="1" applyBorder="1" applyAlignment="1"/>
    <xf numFmtId="166" fontId="13" fillId="0" borderId="15" xfId="1" applyNumberFormat="1" applyFont="1" applyFill="1" applyBorder="1" applyAlignment="1"/>
    <xf numFmtId="166" fontId="13" fillId="0" borderId="3" xfId="1" applyNumberFormat="1" applyFont="1" applyFill="1" applyBorder="1" applyAlignment="1"/>
    <xf numFmtId="164" fontId="13" fillId="0" borderId="15" xfId="1" applyNumberFormat="1" applyFont="1" applyFill="1" applyBorder="1" applyAlignment="1"/>
    <xf numFmtId="164" fontId="13" fillId="0" borderId="3" xfId="1" applyNumberFormat="1" applyFont="1" applyFill="1" applyBorder="1" applyAlignment="1"/>
    <xf numFmtId="168" fontId="13" fillId="0" borderId="15" xfId="1" applyNumberFormat="1" applyFont="1" applyFill="1" applyBorder="1" applyAlignment="1"/>
    <xf numFmtId="168" fontId="13" fillId="0" borderId="3" xfId="1" applyNumberFormat="1" applyFont="1" applyFill="1" applyBorder="1" applyAlignment="1"/>
    <xf numFmtId="0" fontId="13" fillId="0" borderId="16" xfId="1" applyFont="1" applyFill="1" applyBorder="1" applyAlignment="1"/>
    <xf numFmtId="0" fontId="13" fillId="0" borderId="17" xfId="1" applyFont="1" applyFill="1" applyBorder="1" applyAlignment="1"/>
    <xf numFmtId="0" fontId="13" fillId="0" borderId="5" xfId="1" applyFont="1" applyFill="1" applyBorder="1" applyAlignment="1"/>
    <xf numFmtId="0" fontId="15" fillId="0" borderId="0" xfId="1" applyFont="1" applyFill="1"/>
    <xf numFmtId="0" fontId="13" fillId="2" borderId="8" xfId="1" applyFont="1" applyFill="1" applyBorder="1"/>
    <xf numFmtId="0" fontId="17" fillId="2" borderId="11" xfId="1" applyFont="1" applyFill="1" applyBorder="1" applyAlignment="1">
      <alignment horizontal="center"/>
    </xf>
    <xf numFmtId="0" fontId="17" fillId="2" borderId="12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14" fontId="0" fillId="0" borderId="0" xfId="0" applyNumberFormat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5" fillId="0" borderId="0" xfId="1" applyFont="1"/>
    <xf numFmtId="0" fontId="13" fillId="2" borderId="0" xfId="1" applyFont="1" applyFill="1"/>
    <xf numFmtId="0" fontId="13" fillId="0" borderId="2" xfId="1" applyFont="1" applyBorder="1"/>
    <xf numFmtId="0" fontId="13" fillId="0" borderId="18" xfId="1" applyFont="1" applyBorder="1"/>
    <xf numFmtId="2" fontId="13" fillId="0" borderId="0" xfId="1" applyNumberFormat="1" applyFont="1"/>
    <xf numFmtId="0" fontId="15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2" borderId="2" xfId="1" applyFont="1" applyFill="1" applyBorder="1"/>
    <xf numFmtId="0" fontId="13" fillId="2" borderId="16" xfId="1" applyFont="1" applyFill="1" applyBorder="1"/>
    <xf numFmtId="0" fontId="13" fillId="2" borderId="18" xfId="1" applyFont="1" applyFill="1" applyBorder="1"/>
    <xf numFmtId="0" fontId="13" fillId="0" borderId="0" xfId="1" applyFont="1" applyBorder="1"/>
    <xf numFmtId="0" fontId="13" fillId="2" borderId="19" xfId="1" applyFont="1" applyFill="1" applyBorder="1" applyAlignment="1">
      <alignment horizontal="center"/>
    </xf>
    <xf numFmtId="0" fontId="13" fillId="2" borderId="3" xfId="1" applyFont="1" applyFill="1" applyBorder="1"/>
    <xf numFmtId="0" fontId="13" fillId="0" borderId="0" xfId="11" applyFont="1"/>
    <xf numFmtId="0" fontId="15" fillId="0" borderId="0" xfId="11" applyFont="1"/>
    <xf numFmtId="0" fontId="13" fillId="0" borderId="0" xfId="12" applyFont="1"/>
    <xf numFmtId="0" fontId="13" fillId="0" borderId="0" xfId="12" applyFont="1" applyAlignment="1">
      <alignment horizontal="center"/>
    </xf>
    <xf numFmtId="0" fontId="15" fillId="0" borderId="0" xfId="12" applyFont="1"/>
    <xf numFmtId="0" fontId="13" fillId="0" borderId="0" xfId="12" applyFont="1" applyBorder="1" applyAlignment="1">
      <alignment horizontal="center"/>
    </xf>
    <xf numFmtId="0" fontId="13" fillId="0" borderId="0" xfId="12" applyFont="1" applyBorder="1"/>
    <xf numFmtId="171" fontId="0" fillId="0" borderId="0" xfId="0" applyNumberFormat="1"/>
    <xf numFmtId="0" fontId="8" fillId="2" borderId="0" xfId="3" applyFill="1" applyAlignment="1">
      <alignment horizontal="center" wrapText="1"/>
    </xf>
    <xf numFmtId="0" fontId="0" fillId="2" borderId="0" xfId="0" applyFill="1" applyAlignment="1">
      <alignment horizontal="center"/>
    </xf>
    <xf numFmtId="15" fontId="0" fillId="0" borderId="0" xfId="0" applyNumberFormat="1"/>
    <xf numFmtId="17" fontId="0" fillId="0" borderId="0" xfId="0" applyNumberFormat="1"/>
    <xf numFmtId="0" fontId="19" fillId="0" borderId="0" xfId="13"/>
    <xf numFmtId="0" fontId="19" fillId="2" borderId="0" xfId="13" applyFill="1"/>
    <xf numFmtId="167" fontId="19" fillId="0" borderId="0" xfId="13" applyNumberFormat="1"/>
    <xf numFmtId="0" fontId="20" fillId="0" borderId="0" xfId="13" applyFont="1" applyFill="1" applyAlignment="1">
      <alignment wrapText="1"/>
    </xf>
    <xf numFmtId="0" fontId="21" fillId="0" borderId="0" xfId="13" applyFont="1" applyFill="1"/>
    <xf numFmtId="1" fontId="22" fillId="0" borderId="0" xfId="13" applyNumberFormat="1" applyFont="1" applyFill="1"/>
    <xf numFmtId="0" fontId="20" fillId="0" borderId="0" xfId="13" applyFont="1" applyFill="1" applyBorder="1" applyAlignment="1">
      <alignment wrapText="1"/>
    </xf>
    <xf numFmtId="0" fontId="7" fillId="0" borderId="0" xfId="16"/>
    <xf numFmtId="0" fontId="7" fillId="2" borderId="0" xfId="16" applyFill="1"/>
    <xf numFmtId="0" fontId="7" fillId="2" borderId="0" xfId="16" applyFill="1" applyAlignment="1">
      <alignment horizontal="center"/>
    </xf>
    <xf numFmtId="0" fontId="6" fillId="2" borderId="0" xfId="16" applyFont="1" applyFill="1" applyAlignment="1">
      <alignment horizontal="center"/>
    </xf>
    <xf numFmtId="2" fontId="7" fillId="0" borderId="0" xfId="16" applyNumberFormat="1"/>
    <xf numFmtId="0" fontId="5" fillId="0" borderId="0" xfId="17"/>
    <xf numFmtId="167" fontId="19" fillId="0" borderId="0" xfId="17" applyNumberFormat="1" applyFont="1" applyAlignment="1">
      <alignment vertical="center"/>
    </xf>
    <xf numFmtId="167" fontId="19" fillId="0" borderId="0" xfId="17" applyNumberFormat="1" applyFont="1"/>
    <xf numFmtId="0" fontId="5" fillId="0" borderId="0" xfId="17" applyFont="1"/>
    <xf numFmtId="0" fontId="4" fillId="0" borderId="0" xfId="19"/>
    <xf numFmtId="2" fontId="4" fillId="0" borderId="0" xfId="19" applyNumberFormat="1"/>
    <xf numFmtId="0" fontId="4" fillId="2" borderId="0" xfId="19" applyFill="1" applyAlignment="1">
      <alignment horizontal="center"/>
    </xf>
    <xf numFmtId="0" fontId="4" fillId="2" borderId="0" xfId="19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2" fillId="0" borderId="0" xfId="21"/>
    <xf numFmtId="0" fontId="2" fillId="0" borderId="0" xfId="21" applyAlignment="1">
      <alignment horizontal="right"/>
    </xf>
    <xf numFmtId="0" fontId="2" fillId="2" borderId="0" xfId="21" applyFill="1"/>
    <xf numFmtId="0" fontId="2" fillId="2" borderId="0" xfId="21" applyFill="1" applyAlignment="1">
      <alignment horizontal="center" wrapText="1"/>
    </xf>
    <xf numFmtId="0" fontId="5" fillId="2" borderId="0" xfId="17" applyFill="1" applyAlignment="1">
      <alignment horizontal="center"/>
    </xf>
    <xf numFmtId="0" fontId="15" fillId="2" borderId="8" xfId="11" applyFont="1" applyFill="1" applyBorder="1" applyAlignment="1">
      <alignment horizontal="center"/>
    </xf>
    <xf numFmtId="0" fontId="13" fillId="0" borderId="0" xfId="11" applyFont="1" applyBorder="1"/>
    <xf numFmtId="0" fontId="13" fillId="2" borderId="0" xfId="12" applyFont="1" applyFill="1" applyBorder="1" applyAlignment="1">
      <alignment horizontal="center"/>
    </xf>
    <xf numFmtId="0" fontId="13" fillId="2" borderId="0" xfId="1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2" borderId="0" xfId="1" applyFont="1" applyFill="1" applyBorder="1"/>
    <xf numFmtId="0" fontId="1" fillId="0" borderId="0" xfId="22"/>
    <xf numFmtId="0" fontId="1" fillId="2" borderId="0" xfId="22" applyFill="1" applyAlignment="1">
      <alignment horizontal="center"/>
    </xf>
    <xf numFmtId="14" fontId="1" fillId="0" borderId="0" xfId="22" applyNumberFormat="1"/>
    <xf numFmtId="166" fontId="1" fillId="0" borderId="0" xfId="22" applyNumberFormat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172" fontId="13" fillId="0" borderId="0" xfId="0" applyNumberFormat="1" applyFont="1"/>
    <xf numFmtId="2" fontId="13" fillId="0" borderId="0" xfId="0" applyNumberFormat="1" applyFont="1"/>
    <xf numFmtId="0" fontId="13" fillId="0" borderId="0" xfId="0" applyFont="1"/>
    <xf numFmtId="14" fontId="13" fillId="0" borderId="0" xfId="0" applyNumberFormat="1" applyFont="1"/>
    <xf numFmtId="0" fontId="5" fillId="2" borderId="0" xfId="17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3" fillId="2" borderId="4" xfId="1" applyFont="1" applyFill="1" applyBorder="1" applyAlignment="1">
      <alignment horizontal="center"/>
    </xf>
    <xf numFmtId="0" fontId="13" fillId="2" borderId="17" xfId="1" applyFont="1" applyFill="1" applyBorder="1" applyAlignment="1">
      <alignment horizontal="center"/>
    </xf>
    <xf numFmtId="0" fontId="13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</cellXfs>
  <cellStyles count="25">
    <cellStyle name="Comma 2" xfId="5"/>
    <cellStyle name="Comma 2 2" xfId="6"/>
    <cellStyle name="Comma 3" xfId="23"/>
    <cellStyle name="Header1" xfId="7"/>
    <cellStyle name="Header2" xfId="8"/>
    <cellStyle name="Normaallaad_sta_korrel_regress" xfId="24"/>
    <cellStyle name="Normal" xfId="0" builtinId="0"/>
    <cellStyle name="Normal 10" xfId="21"/>
    <cellStyle name="Normal 11" xfId="22"/>
    <cellStyle name="Normal 2" xfId="3"/>
    <cellStyle name="Normal 2 2" xfId="1"/>
    <cellStyle name="Normal 3" xfId="4"/>
    <cellStyle name="Normal 4" xfId="9"/>
    <cellStyle name="Normal 4 2" xfId="13"/>
    <cellStyle name="Normal 5" xfId="14"/>
    <cellStyle name="Normal 6" xfId="16"/>
    <cellStyle name="Normal 7" xfId="17"/>
    <cellStyle name="Normal 8" xfId="19"/>
    <cellStyle name="Normal 9" xfId="20"/>
    <cellStyle name="Normal_Koondamine ja vanus 2" xfId="11"/>
    <cellStyle name="Normal_mitteparameetrilised" xfId="12"/>
    <cellStyle name="Percent 2" xfId="2"/>
    <cellStyle name="Percent 2 2" xfId="15"/>
    <cellStyle name="Percent 3" xfId="10"/>
    <cellStyle name="Percent 4" xfId="1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39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png"/><Relationship Id="rId1" Type="http://schemas.openxmlformats.org/officeDocument/2006/relationships/image" Target="../media/image4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213361</xdr:colOff>
      <xdr:row>0</xdr:row>
      <xdr:rowOff>76200</xdr:rowOff>
    </xdr:from>
    <xdr:to>
      <xdr:col>8</xdr:col>
      <xdr:colOff>297181</xdr:colOff>
      <xdr:row>8</xdr:row>
      <xdr:rowOff>157480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16E17E-4725-4EC3-BD65-8DBC98C6D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1" y="76200"/>
          <a:ext cx="4610100" cy="1536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510541</xdr:colOff>
      <xdr:row>0</xdr:row>
      <xdr:rowOff>1</xdr:rowOff>
    </xdr:from>
    <xdr:to>
      <xdr:col>11</xdr:col>
      <xdr:colOff>213361</xdr:colOff>
      <xdr:row>6</xdr:row>
      <xdr:rowOff>129541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533EAD0-FD4D-4B5C-881A-8319B5FE98DA}"/>
            </a:ext>
          </a:extLst>
        </xdr:cNvPr>
        <xdr:cNvGrpSpPr/>
      </xdr:nvGrpSpPr>
      <xdr:grpSpPr>
        <a:xfrm>
          <a:off x="3642361" y="1"/>
          <a:ext cx="4960620" cy="1409700"/>
          <a:chOff x="3733800" y="0"/>
          <a:chExt cx="5436191" cy="1685857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38730DB0-C44E-42D4-84D0-BB22E2ABC9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41420" y="0"/>
            <a:ext cx="5428571" cy="1238095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D1F6CA48-2908-4D39-9739-AF733A43A8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733800" y="1143000"/>
            <a:ext cx="5409524" cy="542857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441961</xdr:colOff>
      <xdr:row>0</xdr:row>
      <xdr:rowOff>7620</xdr:rowOff>
    </xdr:from>
    <xdr:to>
      <xdr:col>10</xdr:col>
      <xdr:colOff>213361</xdr:colOff>
      <xdr:row>5</xdr:row>
      <xdr:rowOff>62308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E9039D-D504-4B6A-AD28-6FF9D23E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661" y="7620"/>
          <a:ext cx="4648200" cy="121292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297180</xdr:colOff>
      <xdr:row>0</xdr:row>
      <xdr:rowOff>30480</xdr:rowOff>
    </xdr:from>
    <xdr:to>
      <xdr:col>12</xdr:col>
      <xdr:colOff>198120</xdr:colOff>
      <xdr:row>9</xdr:row>
      <xdr:rowOff>166698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90B505-6051-4B74-A3A5-9F8FD0A1C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30480"/>
          <a:ext cx="4168140" cy="17821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60960</xdr:rowOff>
    </xdr:from>
    <xdr:to>
      <xdr:col>10</xdr:col>
      <xdr:colOff>373380</xdr:colOff>
      <xdr:row>15</xdr:row>
      <xdr:rowOff>173551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6FDDE3-8938-49EA-AF12-F7914D4D5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3180" y="60960"/>
          <a:ext cx="4450080" cy="285579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0</xdr:row>
      <xdr:rowOff>7620</xdr:rowOff>
    </xdr:from>
    <xdr:to>
      <xdr:col>10</xdr:col>
      <xdr:colOff>52530</xdr:colOff>
      <xdr:row>17</xdr:row>
      <xdr:rowOff>129540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225D3F6-CE2B-4AD7-B2AE-B6DF245FDB40}"/>
            </a:ext>
          </a:extLst>
        </xdr:cNvPr>
        <xdr:cNvGrpSpPr/>
      </xdr:nvGrpSpPr>
      <xdr:grpSpPr>
        <a:xfrm>
          <a:off x="1638300" y="7620"/>
          <a:ext cx="4510230" cy="3413760"/>
          <a:chOff x="1546860" y="30480"/>
          <a:chExt cx="4510230" cy="341376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5E05A65C-F139-41B7-8178-584F9CEC13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592580" y="30480"/>
            <a:ext cx="4404360" cy="119634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B4CDE00-04F4-4583-AD2D-10D206380E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546860" y="1181100"/>
            <a:ext cx="4510230" cy="2263140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563881</xdr:colOff>
      <xdr:row>0</xdr:row>
      <xdr:rowOff>15241</xdr:rowOff>
    </xdr:from>
    <xdr:to>
      <xdr:col>9</xdr:col>
      <xdr:colOff>213361</xdr:colOff>
      <xdr:row>10</xdr:row>
      <xdr:rowOff>177099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7334B5-1EAE-4EBD-B99F-E544E662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1" y="15241"/>
          <a:ext cx="4465320" cy="199065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561108</xdr:colOff>
      <xdr:row>0</xdr:row>
      <xdr:rowOff>0</xdr:rowOff>
    </xdr:from>
    <xdr:to>
      <xdr:col>10</xdr:col>
      <xdr:colOff>380999</xdr:colOff>
      <xdr:row>5</xdr:row>
      <xdr:rowOff>45632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D3208-31FD-45F4-B58E-2D9647EE3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4763" y="0"/>
          <a:ext cx="4239491" cy="1091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541020</xdr:colOff>
      <xdr:row>0</xdr:row>
      <xdr:rowOff>60960</xdr:rowOff>
    </xdr:from>
    <xdr:to>
      <xdr:col>10</xdr:col>
      <xdr:colOff>449580</xdr:colOff>
      <xdr:row>4</xdr:row>
      <xdr:rowOff>24236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FB7E5B-ADED-493E-B20D-6DC826C5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5020" y="60960"/>
          <a:ext cx="4785360" cy="12129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518160</xdr:colOff>
      <xdr:row>0</xdr:row>
      <xdr:rowOff>60960</xdr:rowOff>
    </xdr:from>
    <xdr:to>
      <xdr:col>10</xdr:col>
      <xdr:colOff>144780</xdr:colOff>
      <xdr:row>4</xdr:row>
      <xdr:rowOff>171147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48C7A4-9126-437C-B35E-1D6497E09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0" y="60960"/>
          <a:ext cx="4503420" cy="102458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434341</xdr:colOff>
      <xdr:row>0</xdr:row>
      <xdr:rowOff>38101</xdr:rowOff>
    </xdr:from>
    <xdr:to>
      <xdr:col>10</xdr:col>
      <xdr:colOff>601981</xdr:colOff>
      <xdr:row>8</xdr:row>
      <xdr:rowOff>121921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ACEC9C6-6AE1-44F4-AEFC-76DE46734F2D}"/>
            </a:ext>
          </a:extLst>
        </xdr:cNvPr>
        <xdr:cNvGrpSpPr/>
      </xdr:nvGrpSpPr>
      <xdr:grpSpPr>
        <a:xfrm>
          <a:off x="1828801" y="38101"/>
          <a:ext cx="5044440" cy="1714500"/>
          <a:chOff x="1866900" y="0"/>
          <a:chExt cx="5647619" cy="2040023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5FF07EC8-D5DD-4C72-A774-7650E95EF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04060" y="0"/>
            <a:ext cx="5250180" cy="297355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F651B80-021D-4E83-A486-F8C9D3BB2E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866900" y="182880"/>
            <a:ext cx="5647619" cy="185714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297180</xdr:colOff>
      <xdr:row>0</xdr:row>
      <xdr:rowOff>38101</xdr:rowOff>
    </xdr:from>
    <xdr:to>
      <xdr:col>7</xdr:col>
      <xdr:colOff>373380</xdr:colOff>
      <xdr:row>10</xdr:row>
      <xdr:rowOff>83821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3DD0FAB-D301-46E7-BA83-090D2ED36F4A}"/>
            </a:ext>
          </a:extLst>
        </xdr:cNvPr>
        <xdr:cNvGrpSpPr/>
      </xdr:nvGrpSpPr>
      <xdr:grpSpPr>
        <a:xfrm>
          <a:off x="906780" y="38101"/>
          <a:ext cx="4594860" cy="1874520"/>
          <a:chOff x="1143000" y="0"/>
          <a:chExt cx="5485724" cy="2318193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B3BC59-46CF-455A-8543-9A42025245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19200" y="0"/>
            <a:ext cx="5409524" cy="790476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821ABB9E-75C1-4D8A-A200-6AF105DA42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143000" y="784860"/>
            <a:ext cx="5485714" cy="1533333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11</xdr:col>
      <xdr:colOff>182880</xdr:colOff>
      <xdr:row>12</xdr:row>
      <xdr:rowOff>163669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449941-744C-4186-BCDD-083BBA302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5080" y="0"/>
          <a:ext cx="4450080" cy="235822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541020</xdr:colOff>
      <xdr:row>0</xdr:row>
      <xdr:rowOff>22860</xdr:rowOff>
    </xdr:from>
    <xdr:to>
      <xdr:col>10</xdr:col>
      <xdr:colOff>121920</xdr:colOff>
      <xdr:row>3</xdr:row>
      <xdr:rowOff>139490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C66200-44E8-4040-B114-3CCC0C924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2640" y="22860"/>
          <a:ext cx="4457700" cy="64241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64769</xdr:colOff>
      <xdr:row>53</xdr:row>
      <xdr:rowOff>66675</xdr:rowOff>
    </xdr:from>
    <xdr:to>
      <xdr:col>7</xdr:col>
      <xdr:colOff>559529</xdr:colOff>
      <xdr:row>56</xdr:row>
      <xdr:rowOff>123825</xdr:rowOff>
    </xdr:to>
    <xdr:sp macro="" textlink="">
      <xdr:nvSpPr>
        <xdr:cNvPr id="4" name="Text 7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689609" y="11458575"/>
          <a:ext cx="4243800" cy="5829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strike="noStrike">
              <a:solidFill>
                <a:srgbClr val="000000"/>
              </a:solidFill>
              <a:latin typeface="Arial"/>
              <a:cs typeface="Arial"/>
            </a:rPr>
            <a:t>Kuna empiiriline väärtus ei lange kriitilisse piirkonda, kehtib nullhüpotees.</a:t>
          </a:r>
        </a:p>
        <a:p>
          <a:pPr algn="l" rtl="0">
            <a:defRPr sz="1000"/>
          </a:pPr>
          <a:r>
            <a:rPr lang="et-EE" sz="1000" b="0" i="0" strike="noStrike">
              <a:solidFill>
                <a:srgbClr val="000000"/>
              </a:solidFill>
              <a:latin typeface="Arial"/>
              <a:cs typeface="Arial"/>
            </a:rPr>
            <a:t>Järelikult vastus ei sõltu majanduslikust olukorrast.</a:t>
          </a:r>
        </a:p>
      </xdr:txBody>
    </xdr:sp>
    <xdr:clientData/>
  </xdr:twoCellAnchor>
  <xdr:twoCellAnchor editAs="oneCell">
    <xdr:from>
      <xdr:col>3</xdr:col>
      <xdr:colOff>617220</xdr:colOff>
      <xdr:row>0</xdr:row>
      <xdr:rowOff>0</xdr:rowOff>
    </xdr:from>
    <xdr:to>
      <xdr:col>8</xdr:col>
      <xdr:colOff>538445</xdr:colOff>
      <xdr:row>10</xdr:row>
      <xdr:rowOff>96097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F6A713-6DE7-4C2A-BAD6-EB8D262E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0880" y="0"/>
          <a:ext cx="4234145" cy="195537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22860</xdr:rowOff>
    </xdr:from>
    <xdr:to>
      <xdr:col>15</xdr:col>
      <xdr:colOff>160020</xdr:colOff>
      <xdr:row>15</xdr:row>
      <xdr:rowOff>53340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C612F90-3A40-40F8-B64B-8D68A0A93D17}"/>
            </a:ext>
          </a:extLst>
        </xdr:cNvPr>
        <xdr:cNvGrpSpPr/>
      </xdr:nvGrpSpPr>
      <xdr:grpSpPr>
        <a:xfrm>
          <a:off x="4762500" y="22860"/>
          <a:ext cx="4998720" cy="2705100"/>
          <a:chOff x="5288280" y="0"/>
          <a:chExt cx="5455244" cy="316202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315D0864-F0A4-46A1-8712-AB2B3DD1A8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334000" y="0"/>
            <a:ext cx="5409524" cy="961905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A03BFB6-4E39-4792-AFE9-956CEF3B65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288280" y="952500"/>
            <a:ext cx="5447619" cy="2209524"/>
          </a:xfrm>
          <a:prstGeom prst="rect">
            <a:avLst/>
          </a:prstGeom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441961</xdr:colOff>
      <xdr:row>0</xdr:row>
      <xdr:rowOff>7621</xdr:rowOff>
    </xdr:from>
    <xdr:to>
      <xdr:col>11</xdr:col>
      <xdr:colOff>160021</xdr:colOff>
      <xdr:row>8</xdr:row>
      <xdr:rowOff>116507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CC65A4-A9E8-4D7F-B584-C95FF15DF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1" y="7621"/>
          <a:ext cx="4594860" cy="157192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594360</xdr:colOff>
      <xdr:row>0</xdr:row>
      <xdr:rowOff>15240</xdr:rowOff>
    </xdr:from>
    <xdr:to>
      <xdr:col>10</xdr:col>
      <xdr:colOff>289560</xdr:colOff>
      <xdr:row>10</xdr:row>
      <xdr:rowOff>97554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74A7A9-6630-4140-8A4C-2C37F5239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6980" y="15240"/>
          <a:ext cx="4533900" cy="19111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</xdr:colOff>
      <xdr:row>0</xdr:row>
      <xdr:rowOff>60960</xdr:rowOff>
    </xdr:from>
    <xdr:to>
      <xdr:col>11</xdr:col>
      <xdr:colOff>424149</xdr:colOff>
      <xdr:row>7</xdr:row>
      <xdr:rowOff>164886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CD3AB2-A9E2-4F6C-9E1C-8DBFE17EB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4240" y="60960"/>
          <a:ext cx="4660869" cy="138408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563880</xdr:colOff>
      <xdr:row>0</xdr:row>
      <xdr:rowOff>0</xdr:rowOff>
    </xdr:from>
    <xdr:to>
      <xdr:col>12</xdr:col>
      <xdr:colOff>140296</xdr:colOff>
      <xdr:row>7</xdr:row>
      <xdr:rowOff>68518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188D303-3138-4C7E-84CB-4812230E900C}"/>
            </a:ext>
          </a:extLst>
        </xdr:cNvPr>
        <xdr:cNvGrpSpPr/>
      </xdr:nvGrpSpPr>
      <xdr:grpSpPr>
        <a:xfrm>
          <a:off x="4671060" y="0"/>
          <a:ext cx="5390476" cy="1737298"/>
          <a:chOff x="4671060" y="0"/>
          <a:chExt cx="5390476" cy="1737298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6F003CDE-416D-4558-ACC3-AB9B7FE9A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716780" y="0"/>
            <a:ext cx="5090160" cy="1279297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A3A0504-8D53-4F7B-8799-9A60358511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71060" y="1242060"/>
            <a:ext cx="5390476" cy="495238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</xdr:colOff>
      <xdr:row>0</xdr:row>
      <xdr:rowOff>30480</xdr:rowOff>
    </xdr:from>
    <xdr:to>
      <xdr:col>11</xdr:col>
      <xdr:colOff>243840</xdr:colOff>
      <xdr:row>4</xdr:row>
      <xdr:rowOff>15777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F23452-9C0F-42F6-A97F-01B5C80C8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4180" y="30480"/>
          <a:ext cx="4495800" cy="99113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518161</xdr:colOff>
      <xdr:row>0</xdr:row>
      <xdr:rowOff>53340</xdr:rowOff>
    </xdr:from>
    <xdr:to>
      <xdr:col>12</xdr:col>
      <xdr:colOff>464821</xdr:colOff>
      <xdr:row>12</xdr:row>
      <xdr:rowOff>32195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F0849C-5973-4A2A-A36B-6F7118AE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9421" y="53340"/>
          <a:ext cx="4823460" cy="218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281941</xdr:colOff>
      <xdr:row>0</xdr:row>
      <xdr:rowOff>30480</xdr:rowOff>
    </xdr:from>
    <xdr:to>
      <xdr:col>8</xdr:col>
      <xdr:colOff>83821</xdr:colOff>
      <xdr:row>6</xdr:row>
      <xdr:rowOff>138051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292291-4642-4ACA-AC35-C2E784A7F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1" y="30480"/>
          <a:ext cx="4069080" cy="120485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393254</xdr:colOff>
      <xdr:row>0</xdr:row>
      <xdr:rowOff>83820</xdr:rowOff>
    </xdr:from>
    <xdr:to>
      <xdr:col>10</xdr:col>
      <xdr:colOff>408895</xdr:colOff>
      <xdr:row>13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C3F7BB-FA16-4987-B163-33DE82080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0374" y="83820"/>
          <a:ext cx="4580021" cy="24384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594360</xdr:colOff>
      <xdr:row>0</xdr:row>
      <xdr:rowOff>91440</xdr:rowOff>
    </xdr:from>
    <xdr:to>
      <xdr:col>12</xdr:col>
      <xdr:colOff>201256</xdr:colOff>
      <xdr:row>7</xdr:row>
      <xdr:rowOff>150052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C9323-8381-4E1A-B975-D3F9C3080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6720" y="91440"/>
          <a:ext cx="4483696" cy="133877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145474</xdr:colOff>
      <xdr:row>7</xdr:row>
      <xdr:rowOff>48491</xdr:rowOff>
    </xdr:from>
    <xdr:to>
      <xdr:col>5</xdr:col>
      <xdr:colOff>540329</xdr:colOff>
      <xdr:row>19</xdr:row>
      <xdr:rowOff>40377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0E2E34B-B9CA-4536-B310-5470C80DC521}"/>
            </a:ext>
          </a:extLst>
        </xdr:cNvPr>
        <xdr:cNvGrpSpPr/>
      </xdr:nvGrpSpPr>
      <xdr:grpSpPr>
        <a:xfrm>
          <a:off x="145474" y="1267691"/>
          <a:ext cx="4419600" cy="2153195"/>
          <a:chOff x="0" y="1399309"/>
          <a:chExt cx="5361905" cy="282514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D66B58BC-76FA-4059-A782-853FCFDE15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399309"/>
            <a:ext cx="5361905" cy="266667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4EF9C26-FB19-4644-A597-8325BFC304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662545"/>
            <a:ext cx="5352381" cy="2561905"/>
          </a:xfrm>
          <a:prstGeom prst="rect">
            <a:avLst/>
          </a:prstGeom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550675</xdr:colOff>
      <xdr:row>0</xdr:row>
      <xdr:rowOff>1</xdr:rowOff>
    </xdr:from>
    <xdr:to>
      <xdr:col>11</xdr:col>
      <xdr:colOff>988015</xdr:colOff>
      <xdr:row>14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1F42A-FCAC-4E57-8332-EEEF4FB1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2935" y="1"/>
          <a:ext cx="4704540" cy="263652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19490</xdr:colOff>
      <xdr:row>0</xdr:row>
      <xdr:rowOff>30481</xdr:rowOff>
    </xdr:from>
    <xdr:to>
      <xdr:col>13</xdr:col>
      <xdr:colOff>424130</xdr:colOff>
      <xdr:row>15</xdr:row>
      <xdr:rowOff>7621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02B466-47CE-48DE-9834-D98A2F7DA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7090" y="30481"/>
          <a:ext cx="4671840" cy="269748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495301</xdr:colOff>
      <xdr:row>0</xdr:row>
      <xdr:rowOff>114301</xdr:rowOff>
    </xdr:from>
    <xdr:to>
      <xdr:col>11</xdr:col>
      <xdr:colOff>586741</xdr:colOff>
      <xdr:row>7</xdr:row>
      <xdr:rowOff>30481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FEEFCF4-F430-4CFD-80E7-A2A62CC711B2}"/>
            </a:ext>
          </a:extLst>
        </xdr:cNvPr>
        <xdr:cNvGrpSpPr/>
      </xdr:nvGrpSpPr>
      <xdr:grpSpPr>
        <a:xfrm>
          <a:off x="2933701" y="114301"/>
          <a:ext cx="4960620" cy="1196340"/>
          <a:chOff x="3048000" y="182880"/>
          <a:chExt cx="5457143" cy="1491497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64F2B33-0EFB-4626-AEB7-350EF74AE8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048000" y="182880"/>
            <a:ext cx="5457143" cy="52381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542EF9B-BD74-4261-AECC-AF0ED9D6B9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48000" y="731520"/>
            <a:ext cx="5447619" cy="942857"/>
          </a:xfrm>
          <a:prstGeom prst="rect">
            <a:avLst/>
          </a:prstGeom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89310</xdr:colOff>
      <xdr:row>0</xdr:row>
      <xdr:rowOff>45720</xdr:rowOff>
    </xdr:from>
    <xdr:to>
      <xdr:col>10</xdr:col>
      <xdr:colOff>300315</xdr:colOff>
      <xdr:row>18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EE5F99-9C20-4BAC-971E-3E5981356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1610" y="45720"/>
          <a:ext cx="4638225" cy="336804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518161</xdr:colOff>
      <xdr:row>0</xdr:row>
      <xdr:rowOff>22860</xdr:rowOff>
    </xdr:from>
    <xdr:to>
      <xdr:col>8</xdr:col>
      <xdr:colOff>99061</xdr:colOff>
      <xdr:row>5</xdr:row>
      <xdr:rowOff>56038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55471-EA4A-47FF-82A6-5089AB1A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4561" y="22860"/>
          <a:ext cx="4381500" cy="1130458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594360</xdr:colOff>
      <xdr:row>0</xdr:row>
      <xdr:rowOff>45720</xdr:rowOff>
    </xdr:from>
    <xdr:to>
      <xdr:col>10</xdr:col>
      <xdr:colOff>271745</xdr:colOff>
      <xdr:row>7</xdr:row>
      <xdr:rowOff>124535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6580E4-27EB-4DDC-9692-9204F37A5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" y="45720"/>
          <a:ext cx="4554185" cy="1358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297181</xdr:colOff>
      <xdr:row>0</xdr:row>
      <xdr:rowOff>30481</xdr:rowOff>
    </xdr:from>
    <xdr:to>
      <xdr:col>9</xdr:col>
      <xdr:colOff>495005</xdr:colOff>
      <xdr:row>9</xdr:row>
      <xdr:rowOff>68581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824D14-84DB-4102-B683-E0D430AD8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5121" y="30481"/>
          <a:ext cx="4465024" cy="2049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</xdr:colOff>
      <xdr:row>0</xdr:row>
      <xdr:rowOff>38101</xdr:rowOff>
    </xdr:from>
    <xdr:to>
      <xdr:col>7</xdr:col>
      <xdr:colOff>68580</xdr:colOff>
      <xdr:row>10</xdr:row>
      <xdr:rowOff>167641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4564F8-4212-46EA-943F-33D679536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8460" y="38101"/>
          <a:ext cx="4335780" cy="19583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129540</xdr:rowOff>
    </xdr:from>
    <xdr:to>
      <xdr:col>3</xdr:col>
      <xdr:colOff>723901</xdr:colOff>
      <xdr:row>16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CBC71A7-57FB-4F99-87E5-653809467F7E}"/>
            </a:ext>
          </a:extLst>
        </xdr:cNvPr>
        <xdr:cNvGrpSpPr/>
      </xdr:nvGrpSpPr>
      <xdr:grpSpPr>
        <a:xfrm>
          <a:off x="1" y="1958340"/>
          <a:ext cx="4846320" cy="1264920"/>
          <a:chOff x="0" y="2011680"/>
          <a:chExt cx="5438095" cy="1605826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ED7EDF7E-62AA-4989-B5C7-25D934CF57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2011680"/>
            <a:ext cx="5438095" cy="92381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38821FD-6627-4F32-A54B-429101BE6A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0" y="2903220"/>
            <a:ext cx="5409524" cy="714286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163575</xdr:rowOff>
    </xdr:from>
    <xdr:to>
      <xdr:col>4</xdr:col>
      <xdr:colOff>327660</xdr:colOff>
      <xdr:row>18</xdr:row>
      <xdr:rowOff>148335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CB477E-7F84-4342-BA90-BAD2B9196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2375"/>
          <a:ext cx="4419600" cy="16306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0</xdr:row>
      <xdr:rowOff>45721</xdr:rowOff>
    </xdr:from>
    <xdr:to>
      <xdr:col>10</xdr:col>
      <xdr:colOff>25991</xdr:colOff>
      <xdr:row>7</xdr:row>
      <xdr:rowOff>20877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A7873E-F245-49C2-B962-A30CEE4A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4060" y="45721"/>
          <a:ext cx="4712291" cy="12400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1</xdr:rowOff>
    </xdr:from>
    <xdr:to>
      <xdr:col>9</xdr:col>
      <xdr:colOff>601980</xdr:colOff>
      <xdr:row>16</xdr:row>
      <xdr:rowOff>147075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E0400F-9143-4EB2-ADEB-4A3EAED24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1"/>
          <a:ext cx="4533900" cy="30731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JMAT\GRANA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isorid"/>
      <sheetName val="Koolipoiss"/>
    </sheetNames>
    <sheetDataSet>
      <sheetData sheetId="0">
        <row r="2">
          <cell r="B2">
            <v>2500</v>
          </cell>
          <cell r="C2">
            <v>3500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C10" sqref="C10"/>
    </sheetView>
  </sheetViews>
  <sheetFormatPr defaultRowHeight="13.8" x14ac:dyDescent="0.3"/>
  <cols>
    <col min="1" max="1" width="10.21875" style="87" customWidth="1"/>
    <col min="2" max="3" width="8.88671875" style="84"/>
    <col min="4" max="4" width="14.77734375" style="84" customWidth="1"/>
    <col min="5" max="5" width="13.21875" style="84" customWidth="1"/>
    <col min="6" max="6" width="11.33203125" style="84" customWidth="1"/>
    <col min="7" max="16384" width="8.88671875" style="84"/>
  </cols>
  <sheetData>
    <row r="1" spans="1:9" x14ac:dyDescent="0.3">
      <c r="A1" s="117" t="s">
        <v>322</v>
      </c>
      <c r="B1" s="117"/>
    </row>
    <row r="2" spans="1:9" ht="14.4" x14ac:dyDescent="0.3">
      <c r="A2" s="100" t="s">
        <v>323</v>
      </c>
      <c r="B2" s="100" t="s">
        <v>324</v>
      </c>
      <c r="D2"/>
      <c r="E2"/>
      <c r="F2"/>
      <c r="G2"/>
      <c r="H2"/>
      <c r="I2"/>
    </row>
    <row r="3" spans="1:9" ht="14.4" x14ac:dyDescent="0.3">
      <c r="A3" s="85">
        <v>191.1</v>
      </c>
      <c r="B3">
        <v>190.6</v>
      </c>
      <c r="D3"/>
      <c r="E3"/>
      <c r="F3"/>
      <c r="G3"/>
      <c r="H3"/>
      <c r="I3"/>
    </row>
    <row r="4" spans="1:9" ht="14.4" x14ac:dyDescent="0.3">
      <c r="A4" s="85">
        <v>191</v>
      </c>
      <c r="B4">
        <v>190.9</v>
      </c>
      <c r="D4"/>
      <c r="E4"/>
      <c r="F4"/>
      <c r="G4"/>
      <c r="H4"/>
      <c r="I4"/>
    </row>
    <row r="5" spans="1:9" ht="14.4" x14ac:dyDescent="0.3">
      <c r="A5" s="85">
        <v>191.7</v>
      </c>
      <c r="B5">
        <v>189.3</v>
      </c>
      <c r="D5"/>
      <c r="E5"/>
      <c r="F5"/>
      <c r="G5"/>
      <c r="H5"/>
      <c r="I5"/>
    </row>
    <row r="6" spans="1:9" ht="14.4" x14ac:dyDescent="0.3">
      <c r="A6" s="85">
        <v>190.8</v>
      </c>
      <c r="B6">
        <v>189.4</v>
      </c>
      <c r="D6"/>
      <c r="E6"/>
      <c r="F6"/>
      <c r="G6"/>
      <c r="H6"/>
      <c r="I6"/>
    </row>
    <row r="7" spans="1:9" ht="14.4" x14ac:dyDescent="0.3">
      <c r="A7" s="85">
        <v>190.6</v>
      </c>
      <c r="B7">
        <v>190.8</v>
      </c>
      <c r="D7"/>
      <c r="E7"/>
      <c r="F7"/>
      <c r="G7"/>
      <c r="H7"/>
      <c r="I7"/>
    </row>
    <row r="8" spans="1:9" ht="14.4" x14ac:dyDescent="0.3">
      <c r="A8" s="85">
        <v>190.5</v>
      </c>
      <c r="B8">
        <v>189.9</v>
      </c>
      <c r="D8"/>
      <c r="E8"/>
      <c r="F8"/>
      <c r="G8"/>
      <c r="H8"/>
      <c r="I8"/>
    </row>
    <row r="9" spans="1:9" ht="14.4" x14ac:dyDescent="0.3">
      <c r="A9" s="85">
        <v>191</v>
      </c>
      <c r="B9">
        <v>190.3</v>
      </c>
      <c r="D9"/>
      <c r="E9"/>
      <c r="F9"/>
      <c r="G9"/>
      <c r="H9"/>
      <c r="I9"/>
    </row>
    <row r="10" spans="1:9" ht="14.4" x14ac:dyDescent="0.3">
      <c r="A10" s="85">
        <v>191</v>
      </c>
      <c r="B10">
        <v>189.6</v>
      </c>
      <c r="D10"/>
      <c r="E10"/>
      <c r="F10"/>
      <c r="G10"/>
      <c r="H10"/>
      <c r="I10"/>
    </row>
    <row r="11" spans="1:9" ht="14.4" x14ac:dyDescent="0.3">
      <c r="A11" s="85">
        <v>191</v>
      </c>
      <c r="B11">
        <v>189.7</v>
      </c>
      <c r="D11"/>
      <c r="E11"/>
      <c r="F11"/>
      <c r="G11"/>
      <c r="H11"/>
      <c r="I11"/>
    </row>
    <row r="12" spans="1:9" ht="14.4" x14ac:dyDescent="0.3">
      <c r="A12" s="85">
        <v>190.3</v>
      </c>
      <c r="B12">
        <v>191.5</v>
      </c>
      <c r="D12"/>
      <c r="E12"/>
      <c r="F12"/>
      <c r="G12"/>
      <c r="H12"/>
      <c r="I12"/>
    </row>
    <row r="13" spans="1:9" ht="14.4" x14ac:dyDescent="0.3">
      <c r="A13" s="85">
        <v>191.6</v>
      </c>
      <c r="B13" s="10">
        <v>190</v>
      </c>
      <c r="D13"/>
      <c r="E13"/>
      <c r="F13"/>
      <c r="G13"/>
      <c r="H13"/>
      <c r="I13"/>
    </row>
    <row r="14" spans="1:9" ht="14.4" x14ac:dyDescent="0.3">
      <c r="A14" s="85">
        <v>190.5</v>
      </c>
      <c r="B14">
        <v>190.1</v>
      </c>
      <c r="D14"/>
      <c r="E14"/>
      <c r="F14"/>
      <c r="G14"/>
      <c r="H14"/>
      <c r="I14"/>
    </row>
    <row r="15" spans="1:9" ht="14.4" x14ac:dyDescent="0.3">
      <c r="A15" s="85">
        <v>190.4</v>
      </c>
      <c r="B15">
        <v>190.1</v>
      </c>
      <c r="D15"/>
      <c r="E15"/>
      <c r="F15"/>
      <c r="G15"/>
      <c r="H15"/>
      <c r="I15"/>
    </row>
    <row r="16" spans="1:9" ht="14.4" x14ac:dyDescent="0.3">
      <c r="A16" s="85">
        <v>191</v>
      </c>
      <c r="B16">
        <v>190.2</v>
      </c>
      <c r="D16"/>
      <c r="E16"/>
      <c r="F16"/>
    </row>
    <row r="17" spans="1:6" ht="14.4" x14ac:dyDescent="0.3">
      <c r="A17" s="85">
        <v>190.3</v>
      </c>
      <c r="B17">
        <v>190.4</v>
      </c>
      <c r="D17"/>
      <c r="E17"/>
      <c r="F17"/>
    </row>
    <row r="18" spans="1:6" ht="14.4" x14ac:dyDescent="0.3">
      <c r="A18" s="85">
        <v>191.2</v>
      </c>
      <c r="B18">
        <v>189.8</v>
      </c>
      <c r="D18"/>
      <c r="E18"/>
      <c r="F18"/>
    </row>
    <row r="19" spans="1:6" ht="14.4" x14ac:dyDescent="0.3">
      <c r="A19" s="85">
        <v>191.5</v>
      </c>
      <c r="B19">
        <v>189.3</v>
      </c>
      <c r="D19"/>
      <c r="E19"/>
      <c r="F19"/>
    </row>
    <row r="20" spans="1:6" ht="14.4" x14ac:dyDescent="0.3">
      <c r="A20" s="85">
        <v>191.6</v>
      </c>
      <c r="B20">
        <v>189.4</v>
      </c>
    </row>
    <row r="21" spans="1:6" ht="14.4" x14ac:dyDescent="0.3">
      <c r="A21" s="86">
        <v>189.7</v>
      </c>
      <c r="B21">
        <v>191.3</v>
      </c>
    </row>
    <row r="22" spans="1:6" ht="14.4" x14ac:dyDescent="0.3">
      <c r="A22" s="86">
        <v>189.8</v>
      </c>
      <c r="B22" s="10">
        <v>191</v>
      </c>
    </row>
    <row r="23" spans="1:6" ht="14.4" x14ac:dyDescent="0.3">
      <c r="A23" s="86">
        <v>190.2</v>
      </c>
      <c r="B23" s="10">
        <v>192</v>
      </c>
    </row>
    <row r="24" spans="1:6" ht="14.4" x14ac:dyDescent="0.3">
      <c r="A24" s="86">
        <v>190.4</v>
      </c>
      <c r="B24">
        <v>191.5</v>
      </c>
    </row>
    <row r="25" spans="1:6" ht="14.4" x14ac:dyDescent="0.3">
      <c r="A25" s="86">
        <v>189.8</v>
      </c>
      <c r="B25">
        <v>190.9</v>
      </c>
    </row>
    <row r="26" spans="1:6" ht="14.4" x14ac:dyDescent="0.3">
      <c r="A26" s="86">
        <v>190</v>
      </c>
      <c r="B26">
        <v>191.6</v>
      </c>
    </row>
    <row r="27" spans="1:6" ht="14.4" x14ac:dyDescent="0.3">
      <c r="A27" s="86">
        <v>189.7</v>
      </c>
      <c r="B27">
        <v>190.9</v>
      </c>
    </row>
    <row r="28" spans="1:6" ht="14.4" x14ac:dyDescent="0.3">
      <c r="A28" s="86">
        <v>190.3</v>
      </c>
      <c r="B28" s="10">
        <v>192</v>
      </c>
    </row>
    <row r="29" spans="1:6" ht="14.4" x14ac:dyDescent="0.3">
      <c r="A29" s="86">
        <v>190</v>
      </c>
      <c r="B29">
        <v>191.6</v>
      </c>
    </row>
    <row r="30" spans="1:6" ht="14.4" x14ac:dyDescent="0.3">
      <c r="A30" s="86">
        <v>190.6</v>
      </c>
      <c r="B30">
        <v>192.2</v>
      </c>
    </row>
    <row r="31" spans="1:6" ht="14.4" x14ac:dyDescent="0.3">
      <c r="A31" s="86">
        <v>190</v>
      </c>
      <c r="B31">
        <v>192.3</v>
      </c>
    </row>
    <row r="32" spans="1:6" ht="14.4" x14ac:dyDescent="0.3">
      <c r="A32" s="86">
        <v>190.2</v>
      </c>
      <c r="B32">
        <v>191.7</v>
      </c>
    </row>
    <row r="33" spans="1:2" ht="14.4" x14ac:dyDescent="0.3">
      <c r="A33" s="86">
        <v>189.4</v>
      </c>
      <c r="B33">
        <v>192.1</v>
      </c>
    </row>
    <row r="34" spans="1:2" ht="14.4" x14ac:dyDescent="0.3">
      <c r="A34" s="86">
        <v>190.1</v>
      </c>
      <c r="B34">
        <v>190.8</v>
      </c>
    </row>
    <row r="35" spans="1:2" ht="14.4" x14ac:dyDescent="0.3">
      <c r="A35" s="86">
        <v>190.5</v>
      </c>
      <c r="B35" s="10">
        <v>192</v>
      </c>
    </row>
    <row r="36" spans="1:2" ht="14.4" x14ac:dyDescent="0.3">
      <c r="A36" s="86">
        <v>189.6</v>
      </c>
      <c r="B36">
        <v>191.6</v>
      </c>
    </row>
    <row r="37" spans="1:2" ht="14.4" x14ac:dyDescent="0.3">
      <c r="A37" s="86">
        <v>190.4</v>
      </c>
      <c r="B37">
        <v>191.3</v>
      </c>
    </row>
    <row r="38" spans="1:2" ht="14.4" x14ac:dyDescent="0.3">
      <c r="A38" s="86">
        <v>190.2</v>
      </c>
      <c r="B38">
        <v>191.7</v>
      </c>
    </row>
    <row r="39" spans="1:2" ht="14.4" x14ac:dyDescent="0.3">
      <c r="A39" s="86">
        <v>188.7</v>
      </c>
      <c r="B39">
        <v>190.9</v>
      </c>
    </row>
    <row r="40" spans="1:2" ht="14.4" x14ac:dyDescent="0.3">
      <c r="A40" s="86">
        <v>189.3</v>
      </c>
      <c r="B40">
        <v>191.2</v>
      </c>
    </row>
    <row r="41" spans="1:2" ht="14.4" x14ac:dyDescent="0.3">
      <c r="A41" s="86">
        <v>189.6</v>
      </c>
      <c r="B41">
        <v>191.1</v>
      </c>
    </row>
    <row r="42" spans="1:2" ht="14.4" x14ac:dyDescent="0.3">
      <c r="A42" s="86">
        <v>189.4</v>
      </c>
      <c r="B42">
        <v>190.9</v>
      </c>
    </row>
    <row r="43" spans="1:2" ht="14.4" x14ac:dyDescent="0.3">
      <c r="A43" s="86">
        <v>188.9</v>
      </c>
      <c r="B43">
        <v>192.1</v>
      </c>
    </row>
    <row r="44" spans="1:2" ht="14.4" x14ac:dyDescent="0.3">
      <c r="A44" s="86">
        <v>188.8</v>
      </c>
      <c r="B44">
        <v>191.7</v>
      </c>
    </row>
    <row r="45" spans="1:2" ht="14.4" x14ac:dyDescent="0.3">
      <c r="A45" s="86">
        <v>189.4</v>
      </c>
      <c r="B45">
        <v>191.9</v>
      </c>
    </row>
    <row r="46" spans="1:2" ht="14.4" x14ac:dyDescent="0.3">
      <c r="A46" s="86">
        <v>190.2</v>
      </c>
      <c r="B46">
        <v>191.9</v>
      </c>
    </row>
    <row r="47" spans="1:2" ht="14.4" x14ac:dyDescent="0.3">
      <c r="A47" s="86">
        <v>190.1</v>
      </c>
      <c r="B47">
        <v>190.8</v>
      </c>
    </row>
    <row r="48" spans="1:2" ht="14.4" x14ac:dyDescent="0.3">
      <c r="A48" s="86">
        <v>189.4</v>
      </c>
      <c r="B48">
        <v>191.8</v>
      </c>
    </row>
    <row r="49" spans="1:2" ht="14.4" x14ac:dyDescent="0.3">
      <c r="A49" s="86">
        <v>188.7</v>
      </c>
      <c r="B49">
        <v>191.3</v>
      </c>
    </row>
    <row r="50" spans="1:2" ht="14.4" x14ac:dyDescent="0.3">
      <c r="A50" s="86">
        <v>189.6</v>
      </c>
      <c r="B50">
        <v>191.2</v>
      </c>
    </row>
    <row r="51" spans="1:2" ht="14.4" x14ac:dyDescent="0.3">
      <c r="A51" s="86">
        <v>189.3</v>
      </c>
      <c r="B51">
        <v>191.3</v>
      </c>
    </row>
    <row r="52" spans="1:2" ht="14.4" x14ac:dyDescent="0.3">
      <c r="A52" s="86">
        <v>188.6</v>
      </c>
      <c r="B52">
        <v>192.3</v>
      </c>
    </row>
    <row r="53" spans="1:2" ht="14.4" x14ac:dyDescent="0.3">
      <c r="A53" s="86">
        <v>189.5</v>
      </c>
      <c r="B53">
        <v>190.9</v>
      </c>
    </row>
    <row r="54" spans="1:2" ht="14.4" x14ac:dyDescent="0.3">
      <c r="A54" s="86">
        <v>188.8</v>
      </c>
      <c r="B54">
        <v>191.8</v>
      </c>
    </row>
    <row r="55" spans="1:2" ht="14.4" x14ac:dyDescent="0.3">
      <c r="A55" s="86">
        <v>189.6</v>
      </c>
      <c r="B55" s="10">
        <v>191</v>
      </c>
    </row>
    <row r="56" spans="1:2" ht="14.4" x14ac:dyDescent="0.3">
      <c r="A56" s="86">
        <v>190.1</v>
      </c>
      <c r="B56" s="10">
        <v>191</v>
      </c>
    </row>
    <row r="57" spans="1:2" ht="14.4" x14ac:dyDescent="0.3">
      <c r="A57" s="86">
        <v>189.4</v>
      </c>
      <c r="B57">
        <v>191.2</v>
      </c>
    </row>
    <row r="58" spans="1:2" ht="14.4" x14ac:dyDescent="0.3">
      <c r="A58" s="86">
        <v>189.5</v>
      </c>
      <c r="B58">
        <v>191.5</v>
      </c>
    </row>
    <row r="59" spans="1:2" ht="14.4" x14ac:dyDescent="0.3">
      <c r="A59" s="86">
        <v>190.1</v>
      </c>
      <c r="B59">
        <v>190.1</v>
      </c>
    </row>
    <row r="60" spans="1:2" ht="14.4" x14ac:dyDescent="0.3">
      <c r="A60" s="86">
        <v>190.3</v>
      </c>
      <c r="B60">
        <v>190.1</v>
      </c>
    </row>
    <row r="61" spans="1:2" ht="14.4" x14ac:dyDescent="0.3">
      <c r="A61" s="86">
        <v>189.5</v>
      </c>
      <c r="B61">
        <v>191.3</v>
      </c>
    </row>
    <row r="62" spans="1:2" ht="14.4" x14ac:dyDescent="0.3">
      <c r="A62" s="86">
        <v>189.6</v>
      </c>
      <c r="B62">
        <v>191.1</v>
      </c>
    </row>
    <row r="63" spans="1:2" ht="14.4" x14ac:dyDescent="0.3">
      <c r="A63" s="86">
        <v>189.4</v>
      </c>
      <c r="B63">
        <v>190.5</v>
      </c>
    </row>
    <row r="64" spans="1:2" ht="14.4" x14ac:dyDescent="0.3">
      <c r="A64" s="86">
        <v>190.3</v>
      </c>
      <c r="B64">
        <v>190.4</v>
      </c>
    </row>
    <row r="65" spans="1:2" ht="14.4" x14ac:dyDescent="0.3">
      <c r="A65" s="86">
        <v>190.5</v>
      </c>
      <c r="B65">
        <v>191.5</v>
      </c>
    </row>
    <row r="66" spans="1:2" ht="14.4" x14ac:dyDescent="0.3">
      <c r="A66" s="86">
        <v>190.9</v>
      </c>
      <c r="B66">
        <v>190.5</v>
      </c>
    </row>
    <row r="67" spans="1:2" ht="14.4" x14ac:dyDescent="0.3">
      <c r="A67" s="86">
        <v>190</v>
      </c>
      <c r="B67">
        <v>190.6</v>
      </c>
    </row>
    <row r="68" spans="1:2" ht="14.4" x14ac:dyDescent="0.3">
      <c r="A68" s="86">
        <v>190.1</v>
      </c>
      <c r="B68">
        <v>188.7</v>
      </c>
    </row>
    <row r="69" spans="1:2" ht="14.4" x14ac:dyDescent="0.3">
      <c r="A69" s="86">
        <v>189.7</v>
      </c>
      <c r="B69">
        <v>188.7</v>
      </c>
    </row>
    <row r="70" spans="1:2" ht="14.4" x14ac:dyDescent="0.3">
      <c r="A70" s="86">
        <v>190.1</v>
      </c>
      <c r="B70">
        <v>190.6</v>
      </c>
    </row>
    <row r="71" spans="1:2" ht="14.4" x14ac:dyDescent="0.3">
      <c r="A71" s="86">
        <v>190.2</v>
      </c>
      <c r="B71">
        <v>190.6</v>
      </c>
    </row>
    <row r="72" spans="1:2" ht="14.4" x14ac:dyDescent="0.3">
      <c r="A72" s="86">
        <v>189.4</v>
      </c>
      <c r="B72">
        <v>190.5</v>
      </c>
    </row>
    <row r="73" spans="1:2" ht="14.4" x14ac:dyDescent="0.3">
      <c r="A73" s="86">
        <v>190.3</v>
      </c>
      <c r="B73">
        <v>190.8</v>
      </c>
    </row>
    <row r="74" spans="1:2" ht="14.4" x14ac:dyDescent="0.3">
      <c r="A74" s="86">
        <v>190.1</v>
      </c>
      <c r="B74">
        <v>190.7</v>
      </c>
    </row>
    <row r="75" spans="1:2" ht="14.4" x14ac:dyDescent="0.3">
      <c r="A75" s="86">
        <v>189.3</v>
      </c>
      <c r="B75">
        <v>191.3</v>
      </c>
    </row>
    <row r="76" spans="1:2" ht="14.4" x14ac:dyDescent="0.3">
      <c r="A76" s="86">
        <v>190</v>
      </c>
      <c r="B76">
        <v>192.4</v>
      </c>
    </row>
    <row r="77" spans="1:2" ht="14.4" x14ac:dyDescent="0.3">
      <c r="A77" s="86">
        <v>190.4</v>
      </c>
      <c r="B77">
        <v>191.8</v>
      </c>
    </row>
    <row r="78" spans="1:2" ht="14.4" x14ac:dyDescent="0.3">
      <c r="A78" s="86">
        <v>189.4</v>
      </c>
      <c r="B78">
        <v>190.7</v>
      </c>
    </row>
    <row r="79" spans="1:2" ht="14.4" x14ac:dyDescent="0.3">
      <c r="A79" s="86">
        <v>189.1</v>
      </c>
      <c r="B79">
        <v>190.8</v>
      </c>
    </row>
    <row r="80" spans="1:2" ht="14.4" x14ac:dyDescent="0.3">
      <c r="A80" s="86">
        <v>189.5</v>
      </c>
      <c r="B80">
        <v>190.2</v>
      </c>
    </row>
    <row r="81" spans="1:2" ht="14.4" x14ac:dyDescent="0.3">
      <c r="A81" s="86">
        <v>190.1</v>
      </c>
      <c r="B81">
        <v>190.3</v>
      </c>
    </row>
    <row r="82" spans="1:2" ht="14.4" x14ac:dyDescent="0.3">
      <c r="A82" s="86">
        <v>190.8</v>
      </c>
      <c r="B82">
        <v>191.8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E8" sqref="E8"/>
    </sheetView>
  </sheetViews>
  <sheetFormatPr defaultRowHeight="14.4" x14ac:dyDescent="0.3"/>
  <cols>
    <col min="1" max="1" width="27.88671875" bestFit="1" customWidth="1"/>
    <col min="6" max="6" width="14.44140625" customWidth="1"/>
  </cols>
  <sheetData>
    <row r="1" spans="1:3" x14ac:dyDescent="0.3">
      <c r="A1" s="3"/>
      <c r="B1" s="120" t="s">
        <v>213</v>
      </c>
      <c r="C1" s="120"/>
    </row>
    <row r="2" spans="1:3" ht="28.8" x14ac:dyDescent="0.3">
      <c r="A2" s="3" t="s">
        <v>214</v>
      </c>
      <c r="B2" s="13" t="s">
        <v>211</v>
      </c>
      <c r="C2" s="13" t="s">
        <v>212</v>
      </c>
    </row>
    <row r="3" spans="1:3" x14ac:dyDescent="0.3">
      <c r="A3" t="s">
        <v>200</v>
      </c>
      <c r="B3">
        <v>21</v>
      </c>
      <c r="C3">
        <v>35</v>
      </c>
    </row>
    <row r="4" spans="1:3" x14ac:dyDescent="0.3">
      <c r="A4" t="s">
        <v>201</v>
      </c>
      <c r="B4">
        <v>5</v>
      </c>
      <c r="C4">
        <v>15</v>
      </c>
    </row>
    <row r="5" spans="1:3" x14ac:dyDescent="0.3">
      <c r="A5" t="s">
        <v>202</v>
      </c>
      <c r="B5">
        <v>12</v>
      </c>
      <c r="C5">
        <v>18</v>
      </c>
    </row>
    <row r="6" spans="1:3" x14ac:dyDescent="0.3">
      <c r="A6" t="s">
        <v>203</v>
      </c>
      <c r="B6">
        <v>0</v>
      </c>
      <c r="C6">
        <v>4</v>
      </c>
    </row>
    <row r="7" spans="1:3" x14ac:dyDescent="0.3">
      <c r="A7" t="s">
        <v>204</v>
      </c>
      <c r="B7">
        <v>5</v>
      </c>
      <c r="C7">
        <v>9</v>
      </c>
    </row>
    <row r="8" spans="1:3" x14ac:dyDescent="0.3">
      <c r="A8" t="s">
        <v>205</v>
      </c>
      <c r="B8">
        <v>1</v>
      </c>
      <c r="C8">
        <v>3</v>
      </c>
    </row>
    <row r="9" spans="1:3" x14ac:dyDescent="0.3">
      <c r="A9" t="s">
        <v>206</v>
      </c>
      <c r="B9">
        <v>7</v>
      </c>
      <c r="C9">
        <v>4</v>
      </c>
    </row>
    <row r="10" spans="1:3" x14ac:dyDescent="0.3">
      <c r="A10" t="s">
        <v>207</v>
      </c>
      <c r="B10">
        <v>1</v>
      </c>
      <c r="C10">
        <v>1</v>
      </c>
    </row>
    <row r="11" spans="1:3" x14ac:dyDescent="0.3">
      <c r="A11" t="s">
        <v>208</v>
      </c>
      <c r="B11">
        <v>2</v>
      </c>
      <c r="C11">
        <v>2</v>
      </c>
    </row>
    <row r="12" spans="1:3" x14ac:dyDescent="0.3">
      <c r="A12" t="s">
        <v>209</v>
      </c>
      <c r="B12">
        <v>1</v>
      </c>
      <c r="C12">
        <v>0</v>
      </c>
    </row>
    <row r="13" spans="1:3" x14ac:dyDescent="0.3">
      <c r="A13" t="s">
        <v>210</v>
      </c>
      <c r="B13">
        <v>7</v>
      </c>
      <c r="C13">
        <v>10</v>
      </c>
    </row>
  </sheetData>
  <mergeCells count="1">
    <mergeCell ref="B1:C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87"/>
  <sheetViews>
    <sheetView workbookViewId="0">
      <selection activeCell="D7" sqref="D7"/>
    </sheetView>
  </sheetViews>
  <sheetFormatPr defaultRowHeight="13.8" x14ac:dyDescent="0.3"/>
  <cols>
    <col min="1" max="1" width="8.88671875" style="88"/>
    <col min="2" max="2" width="11.6640625" style="88" customWidth="1"/>
    <col min="3" max="16384" width="8.88671875" style="88"/>
  </cols>
  <sheetData>
    <row r="1" spans="1:11" ht="33.6" customHeight="1" x14ac:dyDescent="0.3">
      <c r="A1" s="90" t="s">
        <v>325</v>
      </c>
      <c r="B1" s="91" t="s">
        <v>326</v>
      </c>
    </row>
    <row r="2" spans="1:11" ht="14.4" x14ac:dyDescent="0.3">
      <c r="A2" s="88">
        <v>2</v>
      </c>
      <c r="B2" s="89">
        <v>139.51759000000001</v>
      </c>
      <c r="H2"/>
      <c r="I2"/>
      <c r="J2"/>
      <c r="K2"/>
    </row>
    <row r="3" spans="1:11" ht="14.4" x14ac:dyDescent="0.3">
      <c r="A3" s="88">
        <v>1</v>
      </c>
      <c r="B3" s="89">
        <v>106.5168</v>
      </c>
      <c r="H3"/>
      <c r="I3"/>
      <c r="J3"/>
      <c r="K3"/>
    </row>
    <row r="4" spans="1:11" ht="14.4" x14ac:dyDescent="0.3">
      <c r="A4" s="88">
        <v>2</v>
      </c>
      <c r="B4" s="89">
        <v>54.69256</v>
      </c>
      <c r="H4"/>
      <c r="I4"/>
      <c r="J4"/>
      <c r="K4"/>
    </row>
    <row r="5" spans="1:11" ht="14.4" x14ac:dyDescent="0.3">
      <c r="A5" s="88">
        <v>2</v>
      </c>
      <c r="B5" s="89">
        <v>101.62568</v>
      </c>
      <c r="H5"/>
      <c r="I5"/>
      <c r="J5"/>
      <c r="K5"/>
    </row>
    <row r="6" spans="1:11" ht="14.4" x14ac:dyDescent="0.3">
      <c r="A6" s="88">
        <v>1</v>
      </c>
      <c r="B6" s="89">
        <v>0</v>
      </c>
      <c r="H6"/>
      <c r="I6"/>
      <c r="J6"/>
      <c r="K6"/>
    </row>
    <row r="7" spans="1:11" ht="14.4" x14ac:dyDescent="0.3">
      <c r="A7" s="88">
        <v>2</v>
      </c>
      <c r="B7" s="89">
        <v>245.89581000000001</v>
      </c>
      <c r="H7"/>
      <c r="I7"/>
      <c r="J7"/>
      <c r="K7"/>
    </row>
    <row r="8" spans="1:11" ht="14.4" x14ac:dyDescent="0.3">
      <c r="A8" s="88">
        <v>2</v>
      </c>
      <c r="B8" s="89">
        <v>1762.9036100000001</v>
      </c>
      <c r="H8"/>
      <c r="I8"/>
      <c r="J8"/>
      <c r="K8"/>
    </row>
    <row r="9" spans="1:11" ht="14.4" x14ac:dyDescent="0.3">
      <c r="A9" s="88">
        <v>2</v>
      </c>
      <c r="B9" s="89">
        <v>72.439019999999999</v>
      </c>
      <c r="H9"/>
      <c r="I9"/>
      <c r="J9"/>
      <c r="K9"/>
    </row>
    <row r="10" spans="1:11" ht="14.4" x14ac:dyDescent="0.3">
      <c r="A10" s="88">
        <v>1</v>
      </c>
      <c r="B10" s="89">
        <v>0</v>
      </c>
      <c r="H10"/>
      <c r="I10"/>
      <c r="J10"/>
      <c r="K10"/>
    </row>
    <row r="11" spans="1:11" ht="14.4" x14ac:dyDescent="0.3">
      <c r="A11" s="88">
        <v>2</v>
      </c>
      <c r="B11" s="89">
        <v>0</v>
      </c>
      <c r="H11"/>
      <c r="I11"/>
      <c r="J11"/>
      <c r="K11"/>
    </row>
    <row r="12" spans="1:11" ht="14.4" x14ac:dyDescent="0.3">
      <c r="A12" s="88">
        <v>2</v>
      </c>
      <c r="B12" s="89">
        <v>138.91175999999999</v>
      </c>
      <c r="H12"/>
      <c r="I12"/>
      <c r="J12"/>
      <c r="K12"/>
    </row>
    <row r="13" spans="1:11" x14ac:dyDescent="0.3">
      <c r="A13" s="88">
        <v>2</v>
      </c>
      <c r="B13" s="89">
        <v>0</v>
      </c>
    </row>
    <row r="14" spans="1:11" x14ac:dyDescent="0.3">
      <c r="A14" s="88">
        <v>1</v>
      </c>
      <c r="B14" s="89">
        <v>150.6848</v>
      </c>
    </row>
    <row r="15" spans="1:11" x14ac:dyDescent="0.3">
      <c r="A15" s="88">
        <v>2</v>
      </c>
      <c r="B15" s="89">
        <v>319.63515999999998</v>
      </c>
    </row>
    <row r="16" spans="1:11" x14ac:dyDescent="0.3">
      <c r="A16" s="88">
        <v>2</v>
      </c>
      <c r="B16" s="89">
        <v>67.823080000000004</v>
      </c>
    </row>
    <row r="17" spans="1:2" x14ac:dyDescent="0.3">
      <c r="A17" s="88">
        <v>2</v>
      </c>
      <c r="B17" s="89">
        <v>95.430959999999999</v>
      </c>
    </row>
    <row r="18" spans="1:2" x14ac:dyDescent="0.3">
      <c r="A18" s="88">
        <v>2</v>
      </c>
      <c r="B18" s="89">
        <v>87.740160000000003</v>
      </c>
    </row>
    <row r="19" spans="1:2" x14ac:dyDescent="0.3">
      <c r="A19" s="88">
        <v>2</v>
      </c>
      <c r="B19" s="89">
        <v>406.86828000000003</v>
      </c>
    </row>
    <row r="20" spans="1:2" x14ac:dyDescent="0.3">
      <c r="A20" s="88">
        <v>2</v>
      </c>
      <c r="B20" s="89">
        <v>0</v>
      </c>
    </row>
    <row r="21" spans="1:2" x14ac:dyDescent="0.3">
      <c r="A21" s="88">
        <v>2</v>
      </c>
      <c r="B21" s="89">
        <v>0</v>
      </c>
    </row>
    <row r="22" spans="1:2" x14ac:dyDescent="0.3">
      <c r="A22" s="88">
        <v>2</v>
      </c>
      <c r="B22" s="89">
        <v>160.0248</v>
      </c>
    </row>
    <row r="23" spans="1:2" x14ac:dyDescent="0.3">
      <c r="A23" s="88">
        <v>2</v>
      </c>
      <c r="B23" s="89">
        <v>121.2924</v>
      </c>
    </row>
    <row r="24" spans="1:2" x14ac:dyDescent="0.3">
      <c r="A24" s="88">
        <v>2</v>
      </c>
      <c r="B24" s="89">
        <v>71.067760000000007</v>
      </c>
    </row>
    <row r="25" spans="1:2" x14ac:dyDescent="0.3">
      <c r="A25" s="88">
        <v>2</v>
      </c>
      <c r="B25" s="89">
        <v>25.253799999999998</v>
      </c>
    </row>
    <row r="26" spans="1:2" x14ac:dyDescent="0.3">
      <c r="A26" s="88">
        <v>2</v>
      </c>
      <c r="B26" s="89">
        <v>113.9314</v>
      </c>
    </row>
    <row r="27" spans="1:2" x14ac:dyDescent="0.3">
      <c r="A27" s="88">
        <v>2</v>
      </c>
      <c r="B27" s="89">
        <v>177.56927999999999</v>
      </c>
    </row>
    <row r="28" spans="1:2" x14ac:dyDescent="0.3">
      <c r="A28" s="88">
        <v>2</v>
      </c>
      <c r="B28" s="89">
        <v>111.10008000000001</v>
      </c>
    </row>
    <row r="29" spans="1:2" x14ac:dyDescent="0.3">
      <c r="A29" s="88">
        <v>2</v>
      </c>
      <c r="B29" s="89">
        <v>312.59449999999998</v>
      </c>
    </row>
    <row r="30" spans="1:2" x14ac:dyDescent="0.3">
      <c r="A30" s="88">
        <v>2</v>
      </c>
      <c r="B30" s="89">
        <v>41.80977</v>
      </c>
    </row>
    <row r="31" spans="1:2" x14ac:dyDescent="0.3">
      <c r="A31" s="88">
        <v>2</v>
      </c>
      <c r="B31" s="89">
        <v>719.93877999999995</v>
      </c>
    </row>
    <row r="32" spans="1:2" x14ac:dyDescent="0.3">
      <c r="A32" s="88">
        <v>2</v>
      </c>
      <c r="B32" s="89">
        <v>0</v>
      </c>
    </row>
    <row r="33" spans="1:2" x14ac:dyDescent="0.3">
      <c r="A33" s="88">
        <v>1</v>
      </c>
      <c r="B33" s="89">
        <v>118.776</v>
      </c>
    </row>
    <row r="34" spans="1:2" x14ac:dyDescent="0.3">
      <c r="A34" s="88">
        <v>1</v>
      </c>
      <c r="B34" s="89">
        <v>141.90466000000001</v>
      </c>
    </row>
    <row r="35" spans="1:2" x14ac:dyDescent="0.3">
      <c r="A35" s="88">
        <v>2</v>
      </c>
      <c r="B35" s="89">
        <v>437.30417</v>
      </c>
    </row>
    <row r="36" spans="1:2" x14ac:dyDescent="0.3">
      <c r="A36" s="88">
        <v>1</v>
      </c>
      <c r="B36" s="89">
        <v>493.15199999999999</v>
      </c>
    </row>
    <row r="37" spans="1:2" x14ac:dyDescent="0.3">
      <c r="A37" s="88">
        <v>2</v>
      </c>
      <c r="B37" s="89">
        <v>88.590220000000002</v>
      </c>
    </row>
    <row r="38" spans="1:2" x14ac:dyDescent="0.3">
      <c r="A38" s="88">
        <v>2</v>
      </c>
      <c r="B38" s="89">
        <v>91.662480000000002</v>
      </c>
    </row>
    <row r="39" spans="1:2" x14ac:dyDescent="0.3">
      <c r="A39" s="88">
        <v>2</v>
      </c>
      <c r="B39" s="89">
        <v>1449.0212200000001</v>
      </c>
    </row>
    <row r="40" spans="1:2" x14ac:dyDescent="0.3">
      <c r="A40" s="88">
        <v>1</v>
      </c>
      <c r="B40" s="89">
        <v>25.243400000000001</v>
      </c>
    </row>
    <row r="41" spans="1:2" x14ac:dyDescent="0.3">
      <c r="A41" s="88">
        <v>2</v>
      </c>
      <c r="B41" s="89">
        <v>0</v>
      </c>
    </row>
    <row r="42" spans="1:2" x14ac:dyDescent="0.3">
      <c r="A42" s="88">
        <v>1</v>
      </c>
      <c r="B42" s="89">
        <v>1527.604</v>
      </c>
    </row>
    <row r="43" spans="1:2" x14ac:dyDescent="0.3">
      <c r="A43" s="88">
        <v>2</v>
      </c>
      <c r="B43" s="89">
        <v>0</v>
      </c>
    </row>
    <row r="44" spans="1:2" x14ac:dyDescent="0.3">
      <c r="A44" s="88">
        <v>2</v>
      </c>
      <c r="B44" s="89">
        <v>0</v>
      </c>
    </row>
    <row r="45" spans="1:2" x14ac:dyDescent="0.3">
      <c r="A45" s="88">
        <v>2</v>
      </c>
      <c r="B45" s="89">
        <v>1914.8641299999999</v>
      </c>
    </row>
    <row r="46" spans="1:2" x14ac:dyDescent="0.3">
      <c r="A46" s="88">
        <v>1</v>
      </c>
      <c r="B46" s="89">
        <v>1268.02404</v>
      </c>
    </row>
    <row r="47" spans="1:2" x14ac:dyDescent="0.3">
      <c r="A47" s="88">
        <v>1</v>
      </c>
      <c r="B47" s="89">
        <v>25.37678</v>
      </c>
    </row>
    <row r="48" spans="1:2" x14ac:dyDescent="0.3">
      <c r="A48" s="88">
        <v>2</v>
      </c>
      <c r="B48" s="89">
        <v>171.05088000000001</v>
      </c>
    </row>
    <row r="49" spans="1:2" x14ac:dyDescent="0.3">
      <c r="A49" s="88">
        <v>2</v>
      </c>
      <c r="B49" s="89">
        <v>20.492760000000001</v>
      </c>
    </row>
    <row r="50" spans="1:2" x14ac:dyDescent="0.3">
      <c r="A50" s="88">
        <v>2</v>
      </c>
      <c r="B50" s="89">
        <v>403.00168000000002</v>
      </c>
    </row>
    <row r="51" spans="1:2" x14ac:dyDescent="0.3">
      <c r="A51" s="88">
        <v>2</v>
      </c>
      <c r="B51" s="89">
        <v>128.87773999999999</v>
      </c>
    </row>
    <row r="52" spans="1:2" x14ac:dyDescent="0.3">
      <c r="A52" s="88">
        <v>1</v>
      </c>
      <c r="B52" s="89">
        <v>144.28288000000001</v>
      </c>
    </row>
    <row r="53" spans="1:2" x14ac:dyDescent="0.3">
      <c r="A53" s="88">
        <v>2</v>
      </c>
      <c r="B53" s="89">
        <v>121.008</v>
      </c>
    </row>
    <row r="54" spans="1:2" x14ac:dyDescent="0.3">
      <c r="A54" s="88">
        <v>1</v>
      </c>
      <c r="B54" s="89">
        <v>0</v>
      </c>
    </row>
    <row r="55" spans="1:2" x14ac:dyDescent="0.3">
      <c r="A55" s="88">
        <v>2</v>
      </c>
      <c r="B55" s="89">
        <v>583.32021999999995</v>
      </c>
    </row>
    <row r="56" spans="1:2" x14ac:dyDescent="0.3">
      <c r="A56" s="88">
        <v>2</v>
      </c>
      <c r="B56" s="89">
        <v>70.614909999999995</v>
      </c>
    </row>
    <row r="57" spans="1:2" x14ac:dyDescent="0.3">
      <c r="A57" s="88">
        <v>2</v>
      </c>
      <c r="B57" s="89">
        <v>90.050650000000005</v>
      </c>
    </row>
    <row r="58" spans="1:2" x14ac:dyDescent="0.3">
      <c r="A58" s="88">
        <v>1</v>
      </c>
      <c r="B58" s="89">
        <v>0</v>
      </c>
    </row>
    <row r="59" spans="1:2" x14ac:dyDescent="0.3">
      <c r="A59" s="88">
        <v>1</v>
      </c>
      <c r="B59" s="89">
        <v>0</v>
      </c>
    </row>
    <row r="60" spans="1:2" x14ac:dyDescent="0.3">
      <c r="A60" s="88">
        <v>2</v>
      </c>
      <c r="B60" s="89">
        <v>376.38837999999998</v>
      </c>
    </row>
    <row r="61" spans="1:2" x14ac:dyDescent="0.3">
      <c r="A61" s="88">
        <v>1</v>
      </c>
      <c r="B61" s="89">
        <v>1092.3254199999999</v>
      </c>
    </row>
    <row r="62" spans="1:2" x14ac:dyDescent="0.3">
      <c r="A62" s="88">
        <v>2</v>
      </c>
      <c r="B62" s="89">
        <v>153.86532</v>
      </c>
    </row>
    <row r="63" spans="1:2" x14ac:dyDescent="0.3">
      <c r="A63" s="88">
        <v>2</v>
      </c>
      <c r="B63" s="89">
        <v>752.82272</v>
      </c>
    </row>
    <row r="64" spans="1:2" x14ac:dyDescent="0.3">
      <c r="A64" s="88">
        <v>2</v>
      </c>
      <c r="B64" s="89">
        <v>219.20179999999999</v>
      </c>
    </row>
    <row r="65" spans="1:2" x14ac:dyDescent="0.3">
      <c r="A65" s="88">
        <v>1</v>
      </c>
      <c r="B65" s="89">
        <v>101.72736</v>
      </c>
    </row>
    <row r="66" spans="1:2" x14ac:dyDescent="0.3">
      <c r="A66" s="88">
        <v>2</v>
      </c>
      <c r="B66" s="89">
        <v>6.42265</v>
      </c>
    </row>
    <row r="67" spans="1:2" x14ac:dyDescent="0.3">
      <c r="A67" s="88">
        <v>1</v>
      </c>
      <c r="B67" s="89">
        <v>333.2448</v>
      </c>
    </row>
    <row r="68" spans="1:2" x14ac:dyDescent="0.3">
      <c r="A68" s="88">
        <v>2</v>
      </c>
      <c r="B68" s="89">
        <v>141.65906000000001</v>
      </c>
    </row>
    <row r="69" spans="1:2" x14ac:dyDescent="0.3">
      <c r="A69" s="88">
        <v>1</v>
      </c>
      <c r="B69" s="89">
        <v>282.84983999999997</v>
      </c>
    </row>
    <row r="70" spans="1:2" x14ac:dyDescent="0.3">
      <c r="A70" s="88">
        <v>2</v>
      </c>
      <c r="B70" s="89">
        <v>495.30396999999999</v>
      </c>
    </row>
    <row r="71" spans="1:2" x14ac:dyDescent="0.3">
      <c r="A71" s="88">
        <v>2</v>
      </c>
      <c r="B71" s="89">
        <v>862.71450000000004</v>
      </c>
    </row>
    <row r="72" spans="1:2" x14ac:dyDescent="0.3">
      <c r="A72" s="88">
        <v>1</v>
      </c>
      <c r="B72" s="89">
        <v>11.802960000000001</v>
      </c>
    </row>
    <row r="73" spans="1:2" x14ac:dyDescent="0.3">
      <c r="A73" s="88">
        <v>2</v>
      </c>
      <c r="B73" s="89">
        <v>0</v>
      </c>
    </row>
    <row r="74" spans="1:2" x14ac:dyDescent="0.3">
      <c r="A74" s="88">
        <v>2</v>
      </c>
      <c r="B74" s="89">
        <v>25.230350000000001</v>
      </c>
    </row>
    <row r="75" spans="1:2" x14ac:dyDescent="0.3">
      <c r="A75" s="88">
        <v>2</v>
      </c>
      <c r="B75" s="89">
        <v>927.34649000000002</v>
      </c>
    </row>
    <row r="76" spans="1:2" x14ac:dyDescent="0.3">
      <c r="A76" s="88">
        <v>2</v>
      </c>
      <c r="B76" s="89">
        <v>87.358800000000002</v>
      </c>
    </row>
    <row r="77" spans="1:2" x14ac:dyDescent="0.3">
      <c r="A77" s="88">
        <v>2</v>
      </c>
      <c r="B77" s="89">
        <v>146.12415999999999</v>
      </c>
    </row>
    <row r="78" spans="1:2" x14ac:dyDescent="0.3">
      <c r="A78" s="88">
        <v>2</v>
      </c>
      <c r="B78" s="89">
        <v>0</v>
      </c>
    </row>
    <row r="79" spans="1:2" x14ac:dyDescent="0.3">
      <c r="A79" s="88">
        <v>2</v>
      </c>
      <c r="B79" s="89">
        <v>261.87200000000001</v>
      </c>
    </row>
    <row r="80" spans="1:2" x14ac:dyDescent="0.3">
      <c r="A80" s="88">
        <v>2</v>
      </c>
      <c r="B80" s="89">
        <v>456.51970999999998</v>
      </c>
    </row>
    <row r="81" spans="1:2" x14ac:dyDescent="0.3">
      <c r="A81" s="88">
        <v>2</v>
      </c>
      <c r="B81" s="89">
        <v>0</v>
      </c>
    </row>
    <row r="82" spans="1:2" x14ac:dyDescent="0.3">
      <c r="A82" s="88">
        <v>1</v>
      </c>
      <c r="B82" s="89">
        <v>579.15704000000005</v>
      </c>
    </row>
    <row r="83" spans="1:2" x14ac:dyDescent="0.3">
      <c r="A83" s="88">
        <v>1</v>
      </c>
      <c r="B83" s="89">
        <v>12.8466</v>
      </c>
    </row>
    <row r="84" spans="1:2" x14ac:dyDescent="0.3">
      <c r="A84" s="88">
        <v>2</v>
      </c>
      <c r="B84" s="89">
        <v>1203.6919700000001</v>
      </c>
    </row>
    <row r="85" spans="1:2" x14ac:dyDescent="0.3">
      <c r="A85" s="88">
        <v>1</v>
      </c>
      <c r="B85" s="89">
        <v>0</v>
      </c>
    </row>
    <row r="86" spans="1:2" x14ac:dyDescent="0.3">
      <c r="A86" s="88">
        <v>2</v>
      </c>
      <c r="B86" s="89">
        <v>47.565779999999997</v>
      </c>
    </row>
    <row r="87" spans="1:2" x14ac:dyDescent="0.3">
      <c r="A87" s="88">
        <v>2</v>
      </c>
      <c r="B87" s="89">
        <v>290.27719999999999</v>
      </c>
    </row>
    <row r="88" spans="1:2" x14ac:dyDescent="0.3">
      <c r="A88" s="88">
        <v>2</v>
      </c>
      <c r="B88" s="89">
        <v>205.85664</v>
      </c>
    </row>
    <row r="89" spans="1:2" x14ac:dyDescent="0.3">
      <c r="A89" s="88">
        <v>2</v>
      </c>
      <c r="B89" s="89">
        <v>0</v>
      </c>
    </row>
    <row r="90" spans="1:2" x14ac:dyDescent="0.3">
      <c r="A90" s="88">
        <v>2</v>
      </c>
      <c r="B90" s="89">
        <v>326.36968000000002</v>
      </c>
    </row>
    <row r="91" spans="1:2" x14ac:dyDescent="0.3">
      <c r="A91" s="88">
        <v>2</v>
      </c>
      <c r="B91" s="89">
        <v>79.677000000000007</v>
      </c>
    </row>
    <row r="92" spans="1:2" x14ac:dyDescent="0.3">
      <c r="A92" s="88">
        <v>1</v>
      </c>
      <c r="B92" s="89">
        <v>50.64423</v>
      </c>
    </row>
    <row r="93" spans="1:2" x14ac:dyDescent="0.3">
      <c r="A93" s="88">
        <v>1</v>
      </c>
      <c r="B93" s="89">
        <v>34.161659999999998</v>
      </c>
    </row>
    <row r="94" spans="1:2" x14ac:dyDescent="0.3">
      <c r="A94" s="88">
        <v>1</v>
      </c>
      <c r="B94" s="89">
        <v>7.5894000000000004</v>
      </c>
    </row>
    <row r="95" spans="1:2" x14ac:dyDescent="0.3">
      <c r="A95" s="88">
        <v>2</v>
      </c>
      <c r="B95" s="89">
        <v>71.966260000000005</v>
      </c>
    </row>
    <row r="96" spans="1:2" x14ac:dyDescent="0.3">
      <c r="A96" s="88">
        <v>2</v>
      </c>
      <c r="B96" s="89">
        <v>626.34</v>
      </c>
    </row>
    <row r="97" spans="1:2" x14ac:dyDescent="0.3">
      <c r="A97" s="88">
        <v>1</v>
      </c>
      <c r="B97" s="89">
        <v>0</v>
      </c>
    </row>
    <row r="98" spans="1:2" x14ac:dyDescent="0.3">
      <c r="A98" s="88">
        <v>1</v>
      </c>
      <c r="B98" s="89">
        <v>403.62259999999998</v>
      </c>
    </row>
    <row r="99" spans="1:2" x14ac:dyDescent="0.3">
      <c r="A99" s="88">
        <v>2</v>
      </c>
      <c r="B99" s="89">
        <v>0</v>
      </c>
    </row>
    <row r="100" spans="1:2" x14ac:dyDescent="0.3">
      <c r="A100" s="88">
        <v>2</v>
      </c>
      <c r="B100" s="89">
        <v>81.888869999999997</v>
      </c>
    </row>
    <row r="101" spans="1:2" x14ac:dyDescent="0.3">
      <c r="A101" s="88">
        <v>2</v>
      </c>
      <c r="B101" s="89">
        <v>0</v>
      </c>
    </row>
    <row r="102" spans="1:2" x14ac:dyDescent="0.3">
      <c r="A102" s="88">
        <v>1</v>
      </c>
      <c r="B102" s="89">
        <v>26.7774</v>
      </c>
    </row>
    <row r="103" spans="1:2" x14ac:dyDescent="0.3">
      <c r="A103" s="88">
        <v>2</v>
      </c>
      <c r="B103" s="89">
        <v>419.87054000000001</v>
      </c>
    </row>
    <row r="104" spans="1:2" x14ac:dyDescent="0.3">
      <c r="A104" s="88">
        <v>2</v>
      </c>
      <c r="B104" s="89">
        <v>354.97386999999998</v>
      </c>
    </row>
    <row r="105" spans="1:2" x14ac:dyDescent="0.3">
      <c r="A105" s="88">
        <v>2</v>
      </c>
      <c r="B105" s="89">
        <v>0</v>
      </c>
    </row>
    <row r="106" spans="1:2" x14ac:dyDescent="0.3">
      <c r="A106" s="88">
        <v>2</v>
      </c>
      <c r="B106" s="89">
        <v>60.384</v>
      </c>
    </row>
    <row r="107" spans="1:2" x14ac:dyDescent="0.3">
      <c r="A107" s="88">
        <v>1</v>
      </c>
      <c r="B107" s="89">
        <v>77.056200000000004</v>
      </c>
    </row>
    <row r="108" spans="1:2" x14ac:dyDescent="0.3">
      <c r="A108" s="88">
        <v>2</v>
      </c>
      <c r="B108" s="89">
        <v>752.70719999999994</v>
      </c>
    </row>
    <row r="109" spans="1:2" x14ac:dyDescent="0.3">
      <c r="A109" s="88">
        <v>2</v>
      </c>
      <c r="B109" s="89">
        <v>0</v>
      </c>
    </row>
    <row r="110" spans="1:2" x14ac:dyDescent="0.3">
      <c r="A110" s="88">
        <v>2</v>
      </c>
      <c r="B110" s="89">
        <v>103.07616</v>
      </c>
    </row>
    <row r="111" spans="1:2" x14ac:dyDescent="0.3">
      <c r="A111" s="88">
        <v>2</v>
      </c>
      <c r="B111" s="89">
        <v>223.64544000000001</v>
      </c>
    </row>
    <row r="112" spans="1:2" x14ac:dyDescent="0.3">
      <c r="A112" s="88">
        <v>2</v>
      </c>
      <c r="B112" s="89">
        <v>327.89756999999997</v>
      </c>
    </row>
    <row r="113" spans="1:2" x14ac:dyDescent="0.3">
      <c r="A113" s="88">
        <v>2</v>
      </c>
      <c r="B113" s="89">
        <v>103.53610999999999</v>
      </c>
    </row>
    <row r="114" spans="1:2" x14ac:dyDescent="0.3">
      <c r="A114" s="88">
        <v>2</v>
      </c>
      <c r="B114" s="89">
        <v>0</v>
      </c>
    </row>
    <row r="115" spans="1:2" x14ac:dyDescent="0.3">
      <c r="A115" s="88">
        <v>2</v>
      </c>
      <c r="B115" s="89">
        <v>587.97648000000004</v>
      </c>
    </row>
    <row r="116" spans="1:2" x14ac:dyDescent="0.3">
      <c r="A116" s="88">
        <v>2</v>
      </c>
      <c r="B116" s="89">
        <v>293.81760000000003</v>
      </c>
    </row>
    <row r="117" spans="1:2" x14ac:dyDescent="0.3">
      <c r="A117" s="88">
        <v>1</v>
      </c>
      <c r="B117" s="89">
        <v>25.253799999999998</v>
      </c>
    </row>
    <row r="118" spans="1:2" x14ac:dyDescent="0.3">
      <c r="A118" s="88">
        <v>2</v>
      </c>
      <c r="B118" s="89">
        <v>152.80915999999999</v>
      </c>
    </row>
    <row r="119" spans="1:2" x14ac:dyDescent="0.3">
      <c r="A119" s="88">
        <v>1</v>
      </c>
      <c r="B119" s="89">
        <v>0</v>
      </c>
    </row>
    <row r="120" spans="1:2" x14ac:dyDescent="0.3">
      <c r="A120" s="88">
        <v>2</v>
      </c>
      <c r="B120" s="89">
        <v>170.21950000000001</v>
      </c>
    </row>
    <row r="121" spans="1:2" x14ac:dyDescent="0.3">
      <c r="A121" s="88">
        <v>2</v>
      </c>
      <c r="B121" s="89">
        <v>233.208</v>
      </c>
    </row>
    <row r="122" spans="1:2" x14ac:dyDescent="0.3">
      <c r="A122" s="88">
        <v>2</v>
      </c>
      <c r="B122" s="89">
        <v>66.936350000000004</v>
      </c>
    </row>
    <row r="123" spans="1:2" x14ac:dyDescent="0.3">
      <c r="A123" s="88">
        <v>2</v>
      </c>
      <c r="B123" s="89">
        <v>0</v>
      </c>
    </row>
    <row r="124" spans="1:2" x14ac:dyDescent="0.3">
      <c r="A124" s="88">
        <v>1</v>
      </c>
      <c r="B124" s="89">
        <v>92.428700000000006</v>
      </c>
    </row>
    <row r="125" spans="1:2" x14ac:dyDescent="0.3">
      <c r="A125" s="88">
        <v>1</v>
      </c>
      <c r="B125" s="89">
        <v>151.78382999999999</v>
      </c>
    </row>
    <row r="126" spans="1:2" x14ac:dyDescent="0.3">
      <c r="A126" s="88">
        <v>2</v>
      </c>
      <c r="B126" s="89">
        <v>0</v>
      </c>
    </row>
    <row r="127" spans="1:2" x14ac:dyDescent="0.3">
      <c r="A127" s="88">
        <v>2</v>
      </c>
      <c r="B127" s="89">
        <v>0</v>
      </c>
    </row>
    <row r="128" spans="1:2" x14ac:dyDescent="0.3">
      <c r="A128" s="88">
        <v>1</v>
      </c>
      <c r="B128" s="89">
        <v>0</v>
      </c>
    </row>
    <row r="129" spans="1:2" x14ac:dyDescent="0.3">
      <c r="A129" s="88">
        <v>1</v>
      </c>
      <c r="B129" s="89">
        <v>595.53439000000003</v>
      </c>
    </row>
    <row r="130" spans="1:2" x14ac:dyDescent="0.3">
      <c r="A130" s="88">
        <v>1</v>
      </c>
      <c r="B130" s="89">
        <v>3581.5206899999998</v>
      </c>
    </row>
    <row r="131" spans="1:2" x14ac:dyDescent="0.3">
      <c r="A131" s="88">
        <v>2</v>
      </c>
      <c r="B131" s="89">
        <v>1547.1822099999999</v>
      </c>
    </row>
    <row r="132" spans="1:2" x14ac:dyDescent="0.3">
      <c r="A132" s="88">
        <v>2</v>
      </c>
      <c r="B132" s="89">
        <v>843.97247000000004</v>
      </c>
    </row>
    <row r="133" spans="1:2" x14ac:dyDescent="0.3">
      <c r="A133" s="88">
        <v>2</v>
      </c>
      <c r="B133" s="89">
        <v>983.86512000000005</v>
      </c>
    </row>
    <row r="134" spans="1:2" x14ac:dyDescent="0.3">
      <c r="A134" s="88">
        <v>2</v>
      </c>
      <c r="B134" s="89">
        <v>0</v>
      </c>
    </row>
    <row r="135" spans="1:2" x14ac:dyDescent="0.3">
      <c r="A135" s="88">
        <v>2</v>
      </c>
      <c r="B135" s="89">
        <v>283.87788</v>
      </c>
    </row>
    <row r="136" spans="1:2" x14ac:dyDescent="0.3">
      <c r="A136" s="88">
        <v>2</v>
      </c>
      <c r="B136" s="89">
        <v>919.98755000000006</v>
      </c>
    </row>
    <row r="137" spans="1:2" x14ac:dyDescent="0.3">
      <c r="A137" s="88">
        <v>1</v>
      </c>
      <c r="B137" s="89">
        <v>1186.89879</v>
      </c>
    </row>
    <row r="138" spans="1:2" x14ac:dyDescent="0.3">
      <c r="A138" s="88">
        <v>2</v>
      </c>
      <c r="B138" s="89">
        <v>271.33618999999999</v>
      </c>
    </row>
    <row r="139" spans="1:2" x14ac:dyDescent="0.3">
      <c r="A139" s="88">
        <v>2</v>
      </c>
      <c r="B139" s="89">
        <v>309.20603999999997</v>
      </c>
    </row>
    <row r="140" spans="1:2" x14ac:dyDescent="0.3">
      <c r="A140" s="88">
        <v>2</v>
      </c>
      <c r="B140" s="89">
        <v>1215.5221200000001</v>
      </c>
    </row>
    <row r="141" spans="1:2" x14ac:dyDescent="0.3">
      <c r="A141" s="88">
        <v>1</v>
      </c>
      <c r="B141" s="89">
        <v>0</v>
      </c>
    </row>
    <row r="142" spans="1:2" x14ac:dyDescent="0.3">
      <c r="A142" s="88">
        <v>1</v>
      </c>
      <c r="B142" s="89">
        <v>0</v>
      </c>
    </row>
    <row r="143" spans="1:2" x14ac:dyDescent="0.3">
      <c r="A143" s="88">
        <v>1</v>
      </c>
      <c r="B143" s="89">
        <v>40.186610000000002</v>
      </c>
    </row>
    <row r="144" spans="1:2" x14ac:dyDescent="0.3">
      <c r="A144" s="88">
        <v>2</v>
      </c>
      <c r="B144" s="89">
        <v>0</v>
      </c>
    </row>
    <row r="145" spans="1:2" x14ac:dyDescent="0.3">
      <c r="A145" s="88">
        <v>2</v>
      </c>
      <c r="B145" s="89">
        <v>13.188499999999999</v>
      </c>
    </row>
    <row r="146" spans="1:2" x14ac:dyDescent="0.3">
      <c r="A146" s="88">
        <v>1</v>
      </c>
      <c r="B146" s="89">
        <v>1474.8258000000001</v>
      </c>
    </row>
    <row r="147" spans="1:2" x14ac:dyDescent="0.3">
      <c r="A147" s="88">
        <v>1</v>
      </c>
      <c r="B147" s="89">
        <v>360.65483999999998</v>
      </c>
    </row>
    <row r="148" spans="1:2" x14ac:dyDescent="0.3">
      <c r="A148" s="88">
        <v>2</v>
      </c>
      <c r="B148" s="89">
        <v>455.36727999999999</v>
      </c>
    </row>
    <row r="149" spans="1:2" x14ac:dyDescent="0.3">
      <c r="A149" s="88">
        <v>2</v>
      </c>
      <c r="B149" s="89">
        <v>121.08</v>
      </c>
    </row>
    <row r="150" spans="1:2" x14ac:dyDescent="0.3">
      <c r="A150" s="88">
        <v>2</v>
      </c>
      <c r="B150" s="89">
        <v>228.0564</v>
      </c>
    </row>
    <row r="151" spans="1:2" x14ac:dyDescent="0.3">
      <c r="A151" s="88">
        <v>2</v>
      </c>
      <c r="B151" s="89">
        <v>44.715220000000002</v>
      </c>
    </row>
    <row r="152" spans="1:2" x14ac:dyDescent="0.3">
      <c r="A152" s="88">
        <v>2</v>
      </c>
      <c r="B152" s="89">
        <v>695.87594999999999</v>
      </c>
    </row>
    <row r="153" spans="1:2" x14ac:dyDescent="0.3">
      <c r="A153" s="88">
        <v>1</v>
      </c>
      <c r="B153" s="89">
        <v>864.00797999999998</v>
      </c>
    </row>
    <row r="154" spans="1:2" x14ac:dyDescent="0.3">
      <c r="A154" s="88">
        <v>2</v>
      </c>
      <c r="B154" s="89">
        <v>0</v>
      </c>
    </row>
    <row r="155" spans="1:2" x14ac:dyDescent="0.3">
      <c r="A155" s="88">
        <v>1</v>
      </c>
      <c r="B155" s="89">
        <v>0</v>
      </c>
    </row>
    <row r="156" spans="1:2" x14ac:dyDescent="0.3">
      <c r="A156" s="88">
        <v>2</v>
      </c>
      <c r="B156" s="89">
        <v>829.22206000000006</v>
      </c>
    </row>
    <row r="157" spans="1:2" x14ac:dyDescent="0.3">
      <c r="A157" s="88">
        <v>2</v>
      </c>
      <c r="B157" s="89">
        <v>1014.9017700000001</v>
      </c>
    </row>
    <row r="158" spans="1:2" x14ac:dyDescent="0.3">
      <c r="A158" s="88">
        <v>2</v>
      </c>
      <c r="B158" s="89">
        <v>57.500030000000002</v>
      </c>
    </row>
    <row r="159" spans="1:2" x14ac:dyDescent="0.3">
      <c r="A159" s="88">
        <v>2</v>
      </c>
      <c r="B159" s="89">
        <v>129.90218999999999</v>
      </c>
    </row>
    <row r="160" spans="1:2" x14ac:dyDescent="0.3">
      <c r="A160" s="88">
        <v>1</v>
      </c>
      <c r="B160" s="89">
        <v>1211.97902</v>
      </c>
    </row>
    <row r="161" spans="1:2" x14ac:dyDescent="0.3">
      <c r="A161" s="88">
        <v>2</v>
      </c>
      <c r="B161" s="89">
        <v>1430.7766200000001</v>
      </c>
    </row>
    <row r="162" spans="1:2" x14ac:dyDescent="0.3">
      <c r="A162" s="88">
        <v>2</v>
      </c>
      <c r="B162" s="89">
        <v>0</v>
      </c>
    </row>
    <row r="163" spans="1:2" x14ac:dyDescent="0.3">
      <c r="A163" s="88">
        <v>2</v>
      </c>
      <c r="B163" s="89">
        <v>330.65172000000001</v>
      </c>
    </row>
    <row r="164" spans="1:2" x14ac:dyDescent="0.3">
      <c r="A164" s="88">
        <v>2</v>
      </c>
      <c r="B164" s="89">
        <v>2.55918</v>
      </c>
    </row>
    <row r="165" spans="1:2" x14ac:dyDescent="0.3">
      <c r="A165" s="88">
        <v>2</v>
      </c>
      <c r="B165" s="89">
        <v>33.62086</v>
      </c>
    </row>
    <row r="166" spans="1:2" x14ac:dyDescent="0.3">
      <c r="A166" s="88">
        <v>1</v>
      </c>
      <c r="B166" s="89">
        <v>45.979649999999999</v>
      </c>
    </row>
    <row r="167" spans="1:2" x14ac:dyDescent="0.3">
      <c r="A167" s="88">
        <v>2</v>
      </c>
      <c r="B167" s="89">
        <v>217.7088</v>
      </c>
    </row>
    <row r="168" spans="1:2" x14ac:dyDescent="0.3">
      <c r="A168" s="88">
        <v>1</v>
      </c>
      <c r="B168" s="89">
        <v>93.559700000000007</v>
      </c>
    </row>
    <row r="169" spans="1:2" x14ac:dyDescent="0.3">
      <c r="A169" s="88">
        <v>2</v>
      </c>
      <c r="B169" s="89">
        <v>2024.74838</v>
      </c>
    </row>
    <row r="170" spans="1:2" x14ac:dyDescent="0.3">
      <c r="A170" s="88">
        <v>2</v>
      </c>
      <c r="B170" s="89">
        <v>11.72691</v>
      </c>
    </row>
    <row r="171" spans="1:2" x14ac:dyDescent="0.3">
      <c r="A171" s="88">
        <v>2</v>
      </c>
      <c r="B171" s="89">
        <v>0</v>
      </c>
    </row>
    <row r="172" spans="1:2" x14ac:dyDescent="0.3">
      <c r="A172" s="88">
        <v>2</v>
      </c>
      <c r="B172" s="89">
        <v>22.22597</v>
      </c>
    </row>
    <row r="173" spans="1:2" x14ac:dyDescent="0.3">
      <c r="A173" s="88">
        <v>2</v>
      </c>
      <c r="B173" s="89">
        <v>0</v>
      </c>
    </row>
    <row r="174" spans="1:2" x14ac:dyDescent="0.3">
      <c r="A174" s="88">
        <v>2</v>
      </c>
      <c r="B174" s="89">
        <v>2924.6011100000001</v>
      </c>
    </row>
    <row r="175" spans="1:2" x14ac:dyDescent="0.3">
      <c r="A175" s="88">
        <v>2</v>
      </c>
      <c r="B175" s="89">
        <v>267.14974000000001</v>
      </c>
    </row>
    <row r="176" spans="1:2" x14ac:dyDescent="0.3">
      <c r="A176" s="88">
        <v>2</v>
      </c>
      <c r="B176" s="89">
        <v>2552.2034699999999</v>
      </c>
    </row>
    <row r="177" spans="1:2" x14ac:dyDescent="0.3">
      <c r="A177" s="88">
        <v>2</v>
      </c>
      <c r="B177" s="89">
        <v>0</v>
      </c>
    </row>
    <row r="178" spans="1:2" x14ac:dyDescent="0.3">
      <c r="A178" s="88">
        <v>1</v>
      </c>
      <c r="B178" s="89">
        <v>611.34</v>
      </c>
    </row>
    <row r="179" spans="1:2" x14ac:dyDescent="0.3">
      <c r="A179" s="88">
        <v>2</v>
      </c>
      <c r="B179" s="89">
        <v>264.62731000000002</v>
      </c>
    </row>
    <row r="180" spans="1:2" x14ac:dyDescent="0.3">
      <c r="A180" s="88">
        <v>2</v>
      </c>
      <c r="B180" s="89">
        <v>10.67976</v>
      </c>
    </row>
    <row r="181" spans="1:2" x14ac:dyDescent="0.3">
      <c r="A181" s="88">
        <v>2</v>
      </c>
      <c r="B181" s="89">
        <v>43.61656</v>
      </c>
    </row>
    <row r="182" spans="1:2" x14ac:dyDescent="0.3">
      <c r="A182" s="88">
        <v>1</v>
      </c>
      <c r="B182" s="89">
        <v>1043.1168</v>
      </c>
    </row>
    <row r="183" spans="1:2" x14ac:dyDescent="0.3">
      <c r="A183" s="88">
        <v>2</v>
      </c>
      <c r="B183" s="89">
        <v>61.390680000000003</v>
      </c>
    </row>
    <row r="184" spans="1:2" x14ac:dyDescent="0.3">
      <c r="A184" s="88">
        <v>2</v>
      </c>
      <c r="B184" s="89">
        <v>1867.3728799999999</v>
      </c>
    </row>
    <row r="185" spans="1:2" x14ac:dyDescent="0.3">
      <c r="A185" s="88">
        <v>2</v>
      </c>
      <c r="B185" s="89">
        <v>0</v>
      </c>
    </row>
    <row r="186" spans="1:2" x14ac:dyDescent="0.3">
      <c r="A186" s="88">
        <v>2</v>
      </c>
      <c r="B186" s="89">
        <v>2350.8450899999998</v>
      </c>
    </row>
    <row r="187" spans="1:2" x14ac:dyDescent="0.3">
      <c r="A187" s="88">
        <v>2</v>
      </c>
      <c r="B187" s="89">
        <v>157.74356</v>
      </c>
    </row>
    <row r="188" spans="1:2" x14ac:dyDescent="0.3">
      <c r="A188" s="88">
        <v>1</v>
      </c>
      <c r="B188" s="89">
        <v>476.99797999999998</v>
      </c>
    </row>
    <row r="189" spans="1:2" x14ac:dyDescent="0.3">
      <c r="A189" s="88">
        <v>1</v>
      </c>
      <c r="B189" s="89">
        <v>25.974</v>
      </c>
    </row>
    <row r="190" spans="1:2" x14ac:dyDescent="0.3">
      <c r="A190" s="88">
        <v>2</v>
      </c>
      <c r="B190" s="89">
        <v>130.00239999999999</v>
      </c>
    </row>
    <row r="191" spans="1:2" x14ac:dyDescent="0.3">
      <c r="A191" s="88">
        <v>2</v>
      </c>
      <c r="B191" s="89">
        <v>26.702000000000002</v>
      </c>
    </row>
    <row r="192" spans="1:2" x14ac:dyDescent="0.3">
      <c r="A192" s="88">
        <v>2</v>
      </c>
      <c r="B192" s="89">
        <v>458.93400000000003</v>
      </c>
    </row>
    <row r="193" spans="1:2" x14ac:dyDescent="0.3">
      <c r="A193" s="88">
        <v>2</v>
      </c>
      <c r="B193" s="89">
        <v>156.97282000000001</v>
      </c>
    </row>
    <row r="194" spans="1:2" x14ac:dyDescent="0.3">
      <c r="A194" s="88">
        <v>2</v>
      </c>
      <c r="B194" s="89">
        <v>172.72319999999999</v>
      </c>
    </row>
    <row r="195" spans="1:2" x14ac:dyDescent="0.3">
      <c r="A195" s="88">
        <v>1</v>
      </c>
      <c r="B195" s="89">
        <v>0</v>
      </c>
    </row>
    <row r="196" spans="1:2" x14ac:dyDescent="0.3">
      <c r="A196" s="88">
        <v>2</v>
      </c>
      <c r="B196" s="89">
        <v>119.34</v>
      </c>
    </row>
    <row r="197" spans="1:2" x14ac:dyDescent="0.3">
      <c r="A197" s="88">
        <v>2</v>
      </c>
      <c r="B197" s="89">
        <v>441.16215</v>
      </c>
    </row>
    <row r="198" spans="1:2" x14ac:dyDescent="0.3">
      <c r="A198" s="88">
        <v>2</v>
      </c>
      <c r="B198" s="89">
        <v>0</v>
      </c>
    </row>
    <row r="199" spans="1:2" x14ac:dyDescent="0.3">
      <c r="A199" s="88">
        <v>2</v>
      </c>
      <c r="B199" s="89">
        <v>293.18511999999998</v>
      </c>
    </row>
    <row r="200" spans="1:2" x14ac:dyDescent="0.3">
      <c r="A200" s="88">
        <v>2</v>
      </c>
      <c r="B200" s="89">
        <v>341.01060000000001</v>
      </c>
    </row>
    <row r="201" spans="1:2" x14ac:dyDescent="0.3">
      <c r="A201" s="88">
        <v>2</v>
      </c>
      <c r="B201" s="89">
        <v>172.95599999999999</v>
      </c>
    </row>
    <row r="202" spans="1:2" x14ac:dyDescent="0.3">
      <c r="A202" s="88">
        <v>1</v>
      </c>
      <c r="B202" s="89">
        <v>0</v>
      </c>
    </row>
    <row r="203" spans="1:2" x14ac:dyDescent="0.3">
      <c r="A203" s="88">
        <v>2</v>
      </c>
      <c r="B203" s="89">
        <v>0</v>
      </c>
    </row>
    <row r="204" spans="1:2" x14ac:dyDescent="0.3">
      <c r="A204" s="88">
        <v>2</v>
      </c>
      <c r="B204" s="89">
        <v>261.66399999999999</v>
      </c>
    </row>
    <row r="205" spans="1:2" x14ac:dyDescent="0.3">
      <c r="A205" s="88">
        <v>2</v>
      </c>
      <c r="B205" s="89">
        <v>277.09273999999999</v>
      </c>
    </row>
    <row r="206" spans="1:2" x14ac:dyDescent="0.3">
      <c r="A206" s="88">
        <v>1</v>
      </c>
      <c r="B206" s="89">
        <v>3485.84256</v>
      </c>
    </row>
    <row r="207" spans="1:2" x14ac:dyDescent="0.3">
      <c r="A207" s="88">
        <v>2</v>
      </c>
      <c r="B207" s="89">
        <v>595.65106000000003</v>
      </c>
    </row>
    <row r="208" spans="1:2" x14ac:dyDescent="0.3">
      <c r="A208" s="88">
        <v>2</v>
      </c>
      <c r="B208" s="89">
        <v>135.48392000000001</v>
      </c>
    </row>
    <row r="209" spans="1:2" x14ac:dyDescent="0.3">
      <c r="A209" s="88">
        <v>2</v>
      </c>
      <c r="B209" s="89">
        <v>0</v>
      </c>
    </row>
    <row r="210" spans="1:2" x14ac:dyDescent="0.3">
      <c r="A210" s="88">
        <v>2</v>
      </c>
      <c r="B210" s="89">
        <v>174.90502000000001</v>
      </c>
    </row>
    <row r="211" spans="1:2" x14ac:dyDescent="0.3">
      <c r="A211" s="88">
        <v>2</v>
      </c>
      <c r="B211" s="89">
        <v>688.80240000000003</v>
      </c>
    </row>
    <row r="212" spans="1:2" x14ac:dyDescent="0.3">
      <c r="A212" s="88">
        <v>2</v>
      </c>
      <c r="B212" s="89">
        <v>0</v>
      </c>
    </row>
    <row r="213" spans="1:2" x14ac:dyDescent="0.3">
      <c r="A213" s="88">
        <v>2</v>
      </c>
      <c r="B213" s="89">
        <v>70.862399999999994</v>
      </c>
    </row>
    <row r="214" spans="1:2" x14ac:dyDescent="0.3">
      <c r="A214" s="88">
        <v>1</v>
      </c>
      <c r="B214" s="89">
        <v>117.09614999999999</v>
      </c>
    </row>
    <row r="215" spans="1:2" x14ac:dyDescent="0.3">
      <c r="A215" s="88">
        <v>1</v>
      </c>
      <c r="B215" s="89">
        <v>0</v>
      </c>
    </row>
    <row r="216" spans="1:2" x14ac:dyDescent="0.3">
      <c r="A216" s="88">
        <v>2</v>
      </c>
      <c r="B216" s="89">
        <v>59.231999999999999</v>
      </c>
    </row>
    <row r="217" spans="1:2" x14ac:dyDescent="0.3">
      <c r="A217" s="88">
        <v>1</v>
      </c>
      <c r="B217" s="89">
        <v>0</v>
      </c>
    </row>
    <row r="218" spans="1:2" x14ac:dyDescent="0.3">
      <c r="A218" s="88">
        <v>2</v>
      </c>
      <c r="B218" s="89">
        <v>99.378749999999997</v>
      </c>
    </row>
    <row r="219" spans="1:2" x14ac:dyDescent="0.3">
      <c r="A219" s="88">
        <v>2</v>
      </c>
      <c r="B219" s="89">
        <v>91.445329999999998</v>
      </c>
    </row>
    <row r="220" spans="1:2" x14ac:dyDescent="0.3">
      <c r="A220" s="88">
        <v>2</v>
      </c>
      <c r="B220" s="89">
        <v>30.301439999999999</v>
      </c>
    </row>
    <row r="221" spans="1:2" x14ac:dyDescent="0.3">
      <c r="A221" s="88">
        <v>1</v>
      </c>
      <c r="B221" s="89">
        <v>140.7456</v>
      </c>
    </row>
    <row r="222" spans="1:2" x14ac:dyDescent="0.3">
      <c r="A222" s="88">
        <v>2</v>
      </c>
      <c r="B222" s="89">
        <v>0</v>
      </c>
    </row>
    <row r="223" spans="1:2" x14ac:dyDescent="0.3">
      <c r="A223" s="88">
        <v>2</v>
      </c>
      <c r="B223" s="89">
        <v>293.58812999999998</v>
      </c>
    </row>
    <row r="224" spans="1:2" x14ac:dyDescent="0.3">
      <c r="A224" s="88">
        <v>2</v>
      </c>
      <c r="B224" s="89">
        <v>815.05767000000003</v>
      </c>
    </row>
    <row r="225" spans="1:2" x14ac:dyDescent="0.3">
      <c r="A225" s="88">
        <v>1</v>
      </c>
      <c r="B225" s="89">
        <v>0</v>
      </c>
    </row>
    <row r="226" spans="1:2" x14ac:dyDescent="0.3">
      <c r="A226" s="88">
        <v>1</v>
      </c>
      <c r="B226" s="89">
        <v>25.713999999999999</v>
      </c>
    </row>
    <row r="227" spans="1:2" x14ac:dyDescent="0.3">
      <c r="A227" s="88">
        <v>2</v>
      </c>
      <c r="B227" s="89">
        <v>266.10363000000001</v>
      </c>
    </row>
    <row r="228" spans="1:2" x14ac:dyDescent="0.3">
      <c r="A228" s="88">
        <v>1</v>
      </c>
      <c r="B228" s="89">
        <v>648.02135999999996</v>
      </c>
    </row>
    <row r="229" spans="1:2" x14ac:dyDescent="0.3">
      <c r="A229" s="88">
        <v>1</v>
      </c>
      <c r="B229" s="89">
        <v>0</v>
      </c>
    </row>
    <row r="230" spans="1:2" x14ac:dyDescent="0.3">
      <c r="A230" s="88">
        <v>2</v>
      </c>
      <c r="B230" s="89">
        <v>343.92653999999999</v>
      </c>
    </row>
    <row r="231" spans="1:2" x14ac:dyDescent="0.3">
      <c r="A231" s="88">
        <v>1</v>
      </c>
      <c r="B231" s="89">
        <v>167.02171000000001</v>
      </c>
    </row>
    <row r="232" spans="1:2" x14ac:dyDescent="0.3">
      <c r="A232" s="88">
        <v>1</v>
      </c>
      <c r="B232" s="89">
        <v>0</v>
      </c>
    </row>
    <row r="233" spans="1:2" x14ac:dyDescent="0.3">
      <c r="A233" s="88">
        <v>2</v>
      </c>
      <c r="B233" s="89">
        <v>0</v>
      </c>
    </row>
    <row r="234" spans="1:2" x14ac:dyDescent="0.3">
      <c r="A234" s="88">
        <v>2</v>
      </c>
      <c r="B234" s="89">
        <v>179.49876</v>
      </c>
    </row>
    <row r="235" spans="1:2" x14ac:dyDescent="0.3">
      <c r="A235" s="88">
        <v>2</v>
      </c>
      <c r="B235" s="89">
        <v>0</v>
      </c>
    </row>
    <row r="236" spans="1:2" x14ac:dyDescent="0.3">
      <c r="A236" s="88">
        <v>2</v>
      </c>
      <c r="B236" s="89">
        <v>0</v>
      </c>
    </row>
    <row r="237" spans="1:2" x14ac:dyDescent="0.3">
      <c r="A237" s="88">
        <v>1</v>
      </c>
      <c r="B237" s="89">
        <v>23.998519999999999</v>
      </c>
    </row>
    <row r="238" spans="1:2" x14ac:dyDescent="0.3">
      <c r="A238" s="88">
        <v>1</v>
      </c>
      <c r="B238" s="89">
        <v>120.06</v>
      </c>
    </row>
    <row r="239" spans="1:2" x14ac:dyDescent="0.3">
      <c r="A239" s="88">
        <v>2</v>
      </c>
      <c r="B239" s="89">
        <v>522.59452999999996</v>
      </c>
    </row>
    <row r="240" spans="1:2" x14ac:dyDescent="0.3">
      <c r="A240" s="88">
        <v>2</v>
      </c>
      <c r="B240" s="89">
        <v>696.89099999999996</v>
      </c>
    </row>
    <row r="241" spans="1:2" x14ac:dyDescent="0.3">
      <c r="A241" s="88">
        <v>2</v>
      </c>
      <c r="B241" s="89">
        <v>200.21781999999999</v>
      </c>
    </row>
    <row r="242" spans="1:2" x14ac:dyDescent="0.3">
      <c r="A242" s="88">
        <v>1</v>
      </c>
      <c r="B242" s="89">
        <v>69.294420000000002</v>
      </c>
    </row>
    <row r="243" spans="1:2" x14ac:dyDescent="0.3">
      <c r="A243" s="88">
        <v>2</v>
      </c>
      <c r="B243" s="89">
        <v>212.54156</v>
      </c>
    </row>
    <row r="244" spans="1:2" x14ac:dyDescent="0.3">
      <c r="A244" s="88">
        <v>2</v>
      </c>
      <c r="B244" s="89">
        <v>0</v>
      </c>
    </row>
    <row r="245" spans="1:2" x14ac:dyDescent="0.3">
      <c r="A245" s="88">
        <v>2</v>
      </c>
      <c r="B245" s="89">
        <v>0</v>
      </c>
    </row>
    <row r="246" spans="1:2" x14ac:dyDescent="0.3">
      <c r="A246" s="88">
        <v>2</v>
      </c>
      <c r="B246" s="89">
        <v>174.68844999999999</v>
      </c>
    </row>
    <row r="247" spans="1:2" x14ac:dyDescent="0.3">
      <c r="A247" s="88">
        <v>1</v>
      </c>
      <c r="B247" s="89">
        <v>0</v>
      </c>
    </row>
    <row r="248" spans="1:2" x14ac:dyDescent="0.3">
      <c r="A248" s="88">
        <v>2</v>
      </c>
      <c r="B248" s="89">
        <v>805.10704999999996</v>
      </c>
    </row>
    <row r="249" spans="1:2" x14ac:dyDescent="0.3">
      <c r="A249" s="88">
        <v>2</v>
      </c>
      <c r="B249" s="89">
        <v>82.555199999999999</v>
      </c>
    </row>
    <row r="250" spans="1:2" x14ac:dyDescent="0.3">
      <c r="A250" s="88">
        <v>2</v>
      </c>
      <c r="B250" s="89">
        <v>0</v>
      </c>
    </row>
    <row r="251" spans="1:2" x14ac:dyDescent="0.3">
      <c r="A251" s="88">
        <v>1</v>
      </c>
      <c r="B251" s="89">
        <v>118.28959999999999</v>
      </c>
    </row>
    <row r="252" spans="1:2" x14ac:dyDescent="0.3">
      <c r="A252" s="88">
        <v>2</v>
      </c>
      <c r="B252" s="89">
        <v>84.309340000000006</v>
      </c>
    </row>
    <row r="253" spans="1:2" x14ac:dyDescent="0.3">
      <c r="A253" s="88">
        <v>1</v>
      </c>
      <c r="B253" s="89">
        <v>73.302700000000002</v>
      </c>
    </row>
    <row r="254" spans="1:2" x14ac:dyDescent="0.3">
      <c r="A254" s="88">
        <v>2</v>
      </c>
      <c r="B254" s="89">
        <v>790.76104999999995</v>
      </c>
    </row>
    <row r="255" spans="1:2" x14ac:dyDescent="0.3">
      <c r="A255" s="88">
        <v>1</v>
      </c>
      <c r="B255" s="89">
        <v>443.22638999999998</v>
      </c>
    </row>
    <row r="256" spans="1:2" x14ac:dyDescent="0.3">
      <c r="A256" s="88">
        <v>2</v>
      </c>
      <c r="B256" s="89">
        <v>399.59399999999999</v>
      </c>
    </row>
    <row r="257" spans="1:2" x14ac:dyDescent="0.3">
      <c r="A257" s="88">
        <v>2</v>
      </c>
      <c r="B257" s="89">
        <v>100.21284</v>
      </c>
    </row>
    <row r="258" spans="1:2" x14ac:dyDescent="0.3">
      <c r="A258" s="88">
        <v>2</v>
      </c>
      <c r="B258" s="89">
        <v>0</v>
      </c>
    </row>
    <row r="259" spans="1:2" x14ac:dyDescent="0.3">
      <c r="A259" s="88">
        <v>2</v>
      </c>
      <c r="B259" s="89">
        <v>1964.0307600000001</v>
      </c>
    </row>
    <row r="260" spans="1:2" x14ac:dyDescent="0.3">
      <c r="A260" s="88">
        <v>2</v>
      </c>
      <c r="B260" s="89">
        <v>152.16193000000001</v>
      </c>
    </row>
    <row r="261" spans="1:2" x14ac:dyDescent="0.3">
      <c r="A261" s="88">
        <v>2</v>
      </c>
      <c r="B261" s="89">
        <v>364.17532999999997</v>
      </c>
    </row>
    <row r="262" spans="1:2" x14ac:dyDescent="0.3">
      <c r="A262" s="88">
        <v>1</v>
      </c>
      <c r="B262" s="89">
        <v>266.48543999999998</v>
      </c>
    </row>
    <row r="263" spans="1:2" x14ac:dyDescent="0.3">
      <c r="A263" s="88">
        <v>1</v>
      </c>
      <c r="B263" s="89">
        <v>292.33819999999997</v>
      </c>
    </row>
    <row r="264" spans="1:2" x14ac:dyDescent="0.3">
      <c r="A264" s="88">
        <v>2</v>
      </c>
      <c r="B264" s="89">
        <v>342.17362000000003</v>
      </c>
    </row>
    <row r="265" spans="1:2" x14ac:dyDescent="0.3">
      <c r="A265" s="88">
        <v>1</v>
      </c>
      <c r="B265" s="89">
        <v>1866.0355999999999</v>
      </c>
    </row>
    <row r="266" spans="1:2" x14ac:dyDescent="0.3">
      <c r="A266" s="88">
        <v>1</v>
      </c>
      <c r="B266" s="89">
        <v>137.31276</v>
      </c>
    </row>
    <row r="267" spans="1:2" x14ac:dyDescent="0.3">
      <c r="A267" s="88">
        <v>2</v>
      </c>
      <c r="B267" s="89">
        <v>59.377009999999999</v>
      </c>
    </row>
    <row r="268" spans="1:2" x14ac:dyDescent="0.3">
      <c r="A268" s="88">
        <v>2</v>
      </c>
      <c r="B268" s="89">
        <v>287.70427999999998</v>
      </c>
    </row>
    <row r="269" spans="1:2" x14ac:dyDescent="0.3">
      <c r="A269" s="88">
        <v>1</v>
      </c>
      <c r="B269" s="89">
        <v>98.092799999999997</v>
      </c>
    </row>
    <row r="270" spans="1:2" x14ac:dyDescent="0.3">
      <c r="A270" s="88">
        <v>2</v>
      </c>
      <c r="B270" s="89">
        <v>260.82922000000002</v>
      </c>
    </row>
    <row r="271" spans="1:2" x14ac:dyDescent="0.3">
      <c r="A271" s="88">
        <v>2</v>
      </c>
      <c r="B271" s="89">
        <v>484.90323999999998</v>
      </c>
    </row>
    <row r="272" spans="1:2" x14ac:dyDescent="0.3">
      <c r="A272" s="88">
        <v>1</v>
      </c>
      <c r="B272" s="89">
        <v>15.66521</v>
      </c>
    </row>
    <row r="273" spans="1:2" x14ac:dyDescent="0.3">
      <c r="A273" s="88">
        <v>2</v>
      </c>
      <c r="B273" s="89">
        <v>239.84728999999999</v>
      </c>
    </row>
    <row r="274" spans="1:2" x14ac:dyDescent="0.3">
      <c r="A274" s="88">
        <v>1</v>
      </c>
      <c r="B274" s="89">
        <v>0</v>
      </c>
    </row>
    <row r="275" spans="1:2" x14ac:dyDescent="0.3">
      <c r="A275" s="88">
        <v>2</v>
      </c>
      <c r="B275" s="89">
        <v>76.986000000000004</v>
      </c>
    </row>
    <row r="276" spans="1:2" x14ac:dyDescent="0.3">
      <c r="A276" s="88">
        <v>1</v>
      </c>
      <c r="B276" s="89">
        <v>106.96858</v>
      </c>
    </row>
    <row r="277" spans="1:2" x14ac:dyDescent="0.3">
      <c r="A277" s="88">
        <v>2</v>
      </c>
      <c r="B277" s="89">
        <v>0</v>
      </c>
    </row>
    <row r="278" spans="1:2" x14ac:dyDescent="0.3">
      <c r="A278" s="88">
        <v>1</v>
      </c>
      <c r="B278" s="89">
        <v>55.479059999999997</v>
      </c>
    </row>
    <row r="279" spans="1:2" x14ac:dyDescent="0.3">
      <c r="A279" s="88">
        <v>1</v>
      </c>
      <c r="B279" s="89">
        <v>120.55132999999999</v>
      </c>
    </row>
    <row r="280" spans="1:2" x14ac:dyDescent="0.3">
      <c r="A280" s="88">
        <v>2</v>
      </c>
      <c r="B280" s="89">
        <v>0</v>
      </c>
    </row>
    <row r="281" spans="1:2" x14ac:dyDescent="0.3">
      <c r="A281" s="88">
        <v>2</v>
      </c>
      <c r="B281" s="89">
        <v>82.361999999999995</v>
      </c>
    </row>
    <row r="282" spans="1:2" x14ac:dyDescent="0.3">
      <c r="A282" s="88">
        <v>2</v>
      </c>
      <c r="B282" s="89">
        <v>434.73872</v>
      </c>
    </row>
    <row r="283" spans="1:2" x14ac:dyDescent="0.3">
      <c r="A283" s="88">
        <v>1</v>
      </c>
      <c r="B283" s="89">
        <v>512.97280000000001</v>
      </c>
    </row>
    <row r="284" spans="1:2" x14ac:dyDescent="0.3">
      <c r="A284" s="88">
        <v>2</v>
      </c>
      <c r="B284" s="89">
        <v>0</v>
      </c>
    </row>
    <row r="285" spans="1:2" x14ac:dyDescent="0.3">
      <c r="A285" s="88">
        <v>2</v>
      </c>
      <c r="B285" s="89">
        <v>24.5928</v>
      </c>
    </row>
    <row r="286" spans="1:2" x14ac:dyDescent="0.3">
      <c r="A286" s="88">
        <v>2</v>
      </c>
      <c r="B286" s="89">
        <v>0</v>
      </c>
    </row>
    <row r="287" spans="1:2" x14ac:dyDescent="0.3">
      <c r="A287" s="88">
        <v>2</v>
      </c>
      <c r="B287" s="89">
        <v>0</v>
      </c>
    </row>
    <row r="288" spans="1:2" x14ac:dyDescent="0.3">
      <c r="A288" s="88">
        <v>2</v>
      </c>
      <c r="B288" s="89">
        <v>0</v>
      </c>
    </row>
    <row r="289" spans="1:2" x14ac:dyDescent="0.3">
      <c r="A289" s="88">
        <v>2</v>
      </c>
      <c r="B289" s="89">
        <v>0</v>
      </c>
    </row>
    <row r="290" spans="1:2" x14ac:dyDescent="0.3">
      <c r="A290" s="88">
        <v>2</v>
      </c>
      <c r="B290" s="89">
        <v>2342.8040000000001</v>
      </c>
    </row>
    <row r="291" spans="1:2" x14ac:dyDescent="0.3">
      <c r="A291" s="88">
        <v>1</v>
      </c>
      <c r="B291" s="89">
        <v>0</v>
      </c>
    </row>
    <row r="292" spans="1:2" x14ac:dyDescent="0.3">
      <c r="A292" s="88">
        <v>2</v>
      </c>
      <c r="B292" s="89">
        <v>139.15595999999999</v>
      </c>
    </row>
    <row r="293" spans="1:2" x14ac:dyDescent="0.3">
      <c r="A293" s="88">
        <v>2</v>
      </c>
      <c r="B293" s="89">
        <v>439.00049000000001</v>
      </c>
    </row>
    <row r="294" spans="1:2" x14ac:dyDescent="0.3">
      <c r="A294" s="88">
        <v>2</v>
      </c>
      <c r="B294" s="89">
        <v>93.185770000000005</v>
      </c>
    </row>
    <row r="295" spans="1:2" x14ac:dyDescent="0.3">
      <c r="A295" s="88">
        <v>2</v>
      </c>
      <c r="B295" s="89">
        <v>1144.8996</v>
      </c>
    </row>
    <row r="296" spans="1:2" x14ac:dyDescent="0.3">
      <c r="A296" s="88">
        <v>1</v>
      </c>
      <c r="B296" s="89">
        <v>348.37432000000001</v>
      </c>
    </row>
    <row r="297" spans="1:2" x14ac:dyDescent="0.3">
      <c r="A297" s="88">
        <v>2</v>
      </c>
      <c r="B297" s="89">
        <v>181.26357999999999</v>
      </c>
    </row>
    <row r="298" spans="1:2" x14ac:dyDescent="0.3">
      <c r="A298" s="88">
        <v>1</v>
      </c>
      <c r="B298" s="89">
        <v>0</v>
      </c>
    </row>
    <row r="299" spans="1:2" x14ac:dyDescent="0.3">
      <c r="A299" s="88">
        <v>2</v>
      </c>
      <c r="B299" s="89">
        <v>0</v>
      </c>
    </row>
    <row r="300" spans="1:2" x14ac:dyDescent="0.3">
      <c r="A300" s="88">
        <v>2</v>
      </c>
      <c r="B300" s="89">
        <v>2069.56167</v>
      </c>
    </row>
    <row r="301" spans="1:2" x14ac:dyDescent="0.3">
      <c r="A301" s="88">
        <v>2</v>
      </c>
      <c r="B301" s="89">
        <v>65.595820000000003</v>
      </c>
    </row>
    <row r="302" spans="1:2" x14ac:dyDescent="0.3">
      <c r="A302" s="88">
        <v>2</v>
      </c>
      <c r="B302" s="89">
        <v>547.42544999999996</v>
      </c>
    </row>
    <row r="303" spans="1:2" x14ac:dyDescent="0.3">
      <c r="A303" s="88">
        <v>1</v>
      </c>
      <c r="B303" s="89">
        <v>753.71519999999998</v>
      </c>
    </row>
    <row r="304" spans="1:2" x14ac:dyDescent="0.3">
      <c r="A304" s="88">
        <v>2</v>
      </c>
      <c r="B304" s="89">
        <v>141.53751</v>
      </c>
    </row>
    <row r="305" spans="1:2" x14ac:dyDescent="0.3">
      <c r="A305" s="88">
        <v>1</v>
      </c>
      <c r="B305" s="89">
        <v>129.78584000000001</v>
      </c>
    </row>
    <row r="306" spans="1:2" x14ac:dyDescent="0.3">
      <c r="A306" s="88">
        <v>2</v>
      </c>
      <c r="B306" s="89">
        <v>1768.1624999999999</v>
      </c>
    </row>
    <row r="307" spans="1:2" x14ac:dyDescent="0.3">
      <c r="A307" s="88">
        <v>1</v>
      </c>
      <c r="B307" s="89">
        <v>70.394400000000005</v>
      </c>
    </row>
    <row r="308" spans="1:2" x14ac:dyDescent="0.3">
      <c r="A308" s="88">
        <v>2</v>
      </c>
      <c r="B308" s="89">
        <v>202.06529</v>
      </c>
    </row>
    <row r="309" spans="1:2" x14ac:dyDescent="0.3">
      <c r="A309" s="88">
        <v>1</v>
      </c>
      <c r="B309" s="89">
        <v>127.48845</v>
      </c>
    </row>
    <row r="310" spans="1:2" x14ac:dyDescent="0.3">
      <c r="A310" s="88">
        <v>2</v>
      </c>
      <c r="B310" s="89">
        <v>62.200319999999998</v>
      </c>
    </row>
    <row r="311" spans="1:2" x14ac:dyDescent="0.3">
      <c r="A311" s="88">
        <v>2</v>
      </c>
      <c r="B311" s="89">
        <v>0</v>
      </c>
    </row>
    <row r="312" spans="1:2" x14ac:dyDescent="0.3">
      <c r="A312" s="88">
        <v>2</v>
      </c>
      <c r="B312" s="89">
        <v>0</v>
      </c>
    </row>
    <row r="313" spans="1:2" x14ac:dyDescent="0.3">
      <c r="A313" s="88">
        <v>1</v>
      </c>
      <c r="B313" s="89">
        <v>235.36649</v>
      </c>
    </row>
    <row r="314" spans="1:2" x14ac:dyDescent="0.3">
      <c r="A314" s="88">
        <v>2</v>
      </c>
      <c r="B314" s="89">
        <v>47.500799999999998</v>
      </c>
    </row>
    <row r="315" spans="1:2" x14ac:dyDescent="0.3">
      <c r="A315" s="88">
        <v>1</v>
      </c>
      <c r="B315" s="89">
        <v>107.97368</v>
      </c>
    </row>
    <row r="316" spans="1:2" x14ac:dyDescent="0.3">
      <c r="A316" s="88">
        <v>2</v>
      </c>
      <c r="B316" s="89">
        <v>527.21759999999995</v>
      </c>
    </row>
    <row r="317" spans="1:2" x14ac:dyDescent="0.3">
      <c r="A317" s="88">
        <v>1</v>
      </c>
      <c r="B317" s="89">
        <v>280.56619999999998</v>
      </c>
    </row>
    <row r="318" spans="1:2" x14ac:dyDescent="0.3">
      <c r="A318" s="88">
        <v>2</v>
      </c>
      <c r="B318" s="89">
        <v>0</v>
      </c>
    </row>
    <row r="319" spans="1:2" x14ac:dyDescent="0.3">
      <c r="A319" s="88">
        <v>2</v>
      </c>
      <c r="B319" s="89">
        <v>296.31950000000001</v>
      </c>
    </row>
    <row r="320" spans="1:2" x14ac:dyDescent="0.3">
      <c r="A320" s="88">
        <v>2</v>
      </c>
      <c r="B320" s="89">
        <v>304.89</v>
      </c>
    </row>
    <row r="321" spans="1:2" x14ac:dyDescent="0.3">
      <c r="A321" s="88">
        <v>2</v>
      </c>
      <c r="B321" s="89">
        <v>157.59110000000001</v>
      </c>
    </row>
    <row r="322" spans="1:2" x14ac:dyDescent="0.3">
      <c r="A322" s="88">
        <v>1</v>
      </c>
      <c r="B322" s="89">
        <v>0</v>
      </c>
    </row>
    <row r="323" spans="1:2" x14ac:dyDescent="0.3">
      <c r="A323" s="88">
        <v>2</v>
      </c>
      <c r="B323" s="89">
        <v>139.72689</v>
      </c>
    </row>
    <row r="324" spans="1:2" x14ac:dyDescent="0.3">
      <c r="A324" s="88">
        <v>2</v>
      </c>
      <c r="B324" s="89">
        <v>486.09039999999999</v>
      </c>
    </row>
    <row r="325" spans="1:2" x14ac:dyDescent="0.3">
      <c r="A325" s="88">
        <v>2</v>
      </c>
      <c r="B325" s="89">
        <v>449.37741999999997</v>
      </c>
    </row>
    <row r="326" spans="1:2" x14ac:dyDescent="0.3">
      <c r="A326" s="88">
        <v>2</v>
      </c>
      <c r="B326" s="89">
        <v>207.07050000000001</v>
      </c>
    </row>
    <row r="327" spans="1:2" x14ac:dyDescent="0.3">
      <c r="A327" s="88">
        <v>2</v>
      </c>
      <c r="B327" s="89">
        <v>0</v>
      </c>
    </row>
    <row r="328" spans="1:2" x14ac:dyDescent="0.3">
      <c r="A328" s="88">
        <v>2</v>
      </c>
      <c r="B328" s="89">
        <v>188.38747000000001</v>
      </c>
    </row>
    <row r="329" spans="1:2" x14ac:dyDescent="0.3">
      <c r="A329" s="88">
        <v>2</v>
      </c>
      <c r="B329" s="89">
        <v>149.27459999999999</v>
      </c>
    </row>
    <row r="330" spans="1:2" x14ac:dyDescent="0.3">
      <c r="A330" s="88">
        <v>2</v>
      </c>
      <c r="B330" s="89">
        <v>753.79030999999998</v>
      </c>
    </row>
    <row r="331" spans="1:2" x14ac:dyDescent="0.3">
      <c r="A331" s="88">
        <v>1</v>
      </c>
      <c r="B331" s="89">
        <v>0</v>
      </c>
    </row>
    <row r="332" spans="1:2" x14ac:dyDescent="0.3">
      <c r="A332" s="88">
        <v>2</v>
      </c>
      <c r="B332" s="89">
        <v>0</v>
      </c>
    </row>
    <row r="333" spans="1:2" x14ac:dyDescent="0.3">
      <c r="A333" s="88">
        <v>1</v>
      </c>
      <c r="B333" s="89">
        <v>76.881960000000007</v>
      </c>
    </row>
    <row r="334" spans="1:2" x14ac:dyDescent="0.3">
      <c r="A334" s="88">
        <v>1</v>
      </c>
      <c r="B334" s="89">
        <v>74.116799999999998</v>
      </c>
    </row>
    <row r="335" spans="1:2" x14ac:dyDescent="0.3">
      <c r="A335" s="88">
        <v>2</v>
      </c>
      <c r="B335" s="89">
        <v>378.37580000000003</v>
      </c>
    </row>
    <row r="336" spans="1:2" x14ac:dyDescent="0.3">
      <c r="A336" s="88">
        <v>2</v>
      </c>
      <c r="B336" s="89">
        <v>558.2174</v>
      </c>
    </row>
    <row r="337" spans="1:2" x14ac:dyDescent="0.3">
      <c r="A337" s="88">
        <v>1</v>
      </c>
      <c r="B337" s="89">
        <v>98.678399999999996</v>
      </c>
    </row>
    <row r="338" spans="1:2" x14ac:dyDescent="0.3">
      <c r="A338" s="88">
        <v>2</v>
      </c>
      <c r="B338" s="89">
        <v>325.31130999999999</v>
      </c>
    </row>
    <row r="339" spans="1:2" x14ac:dyDescent="0.3">
      <c r="A339" s="88">
        <v>1</v>
      </c>
      <c r="B339" s="89">
        <v>47.731200000000001</v>
      </c>
    </row>
    <row r="340" spans="1:2" x14ac:dyDescent="0.3">
      <c r="A340" s="88">
        <v>2</v>
      </c>
      <c r="B340" s="89">
        <v>46.406880000000001</v>
      </c>
    </row>
    <row r="341" spans="1:2" x14ac:dyDescent="0.3">
      <c r="A341" s="88">
        <v>1</v>
      </c>
      <c r="B341" s="89">
        <v>175.52778000000001</v>
      </c>
    </row>
    <row r="342" spans="1:2" x14ac:dyDescent="0.3">
      <c r="A342" s="88">
        <v>2</v>
      </c>
      <c r="B342" s="89">
        <v>424.90111999999999</v>
      </c>
    </row>
    <row r="343" spans="1:2" x14ac:dyDescent="0.3">
      <c r="A343" s="88">
        <v>2</v>
      </c>
      <c r="B343" s="89">
        <v>64.825199999999995</v>
      </c>
    </row>
    <row r="344" spans="1:2" x14ac:dyDescent="0.3">
      <c r="A344" s="88">
        <v>2</v>
      </c>
      <c r="B344" s="89">
        <v>106.974</v>
      </c>
    </row>
    <row r="345" spans="1:2" x14ac:dyDescent="0.3">
      <c r="A345" s="88">
        <v>1</v>
      </c>
      <c r="B345" s="89">
        <v>0</v>
      </c>
    </row>
    <row r="346" spans="1:2" x14ac:dyDescent="0.3">
      <c r="A346" s="88">
        <v>2</v>
      </c>
      <c r="B346" s="89">
        <v>109.76794</v>
      </c>
    </row>
    <row r="347" spans="1:2" x14ac:dyDescent="0.3">
      <c r="A347" s="88">
        <v>1</v>
      </c>
      <c r="B347" s="89">
        <v>0</v>
      </c>
    </row>
    <row r="348" spans="1:2" x14ac:dyDescent="0.3">
      <c r="A348" s="88">
        <v>1</v>
      </c>
      <c r="B348" s="89">
        <v>206.58774</v>
      </c>
    </row>
    <row r="349" spans="1:2" x14ac:dyDescent="0.3">
      <c r="A349" s="88">
        <v>2</v>
      </c>
      <c r="B349" s="89">
        <v>158.95796999999999</v>
      </c>
    </row>
    <row r="350" spans="1:2" x14ac:dyDescent="0.3">
      <c r="A350" s="88">
        <v>1</v>
      </c>
      <c r="B350" s="89">
        <v>198.25412</v>
      </c>
    </row>
    <row r="351" spans="1:2" x14ac:dyDescent="0.3">
      <c r="A351" s="88">
        <v>2</v>
      </c>
      <c r="B351" s="89">
        <v>1449.51936</v>
      </c>
    </row>
    <row r="352" spans="1:2" x14ac:dyDescent="0.3">
      <c r="A352" s="88">
        <v>2</v>
      </c>
      <c r="B352" s="89">
        <v>0</v>
      </c>
    </row>
    <row r="353" spans="1:2" x14ac:dyDescent="0.3">
      <c r="A353" s="88">
        <v>2</v>
      </c>
      <c r="B353" s="89">
        <v>378.32861000000003</v>
      </c>
    </row>
    <row r="354" spans="1:2" x14ac:dyDescent="0.3">
      <c r="A354" s="88">
        <v>2</v>
      </c>
      <c r="B354" s="89">
        <v>336.58341999999999</v>
      </c>
    </row>
    <row r="355" spans="1:2" x14ac:dyDescent="0.3">
      <c r="A355" s="88">
        <v>2</v>
      </c>
      <c r="B355" s="89">
        <v>109.4256</v>
      </c>
    </row>
    <row r="356" spans="1:2" x14ac:dyDescent="0.3">
      <c r="A356" s="88">
        <v>2</v>
      </c>
      <c r="B356" s="89">
        <v>0</v>
      </c>
    </row>
    <row r="357" spans="1:2" x14ac:dyDescent="0.3">
      <c r="A357" s="88">
        <v>2</v>
      </c>
      <c r="B357" s="89">
        <v>389.76</v>
      </c>
    </row>
    <row r="358" spans="1:2" x14ac:dyDescent="0.3">
      <c r="A358" s="88">
        <v>2</v>
      </c>
      <c r="B358" s="89">
        <v>12.52852</v>
      </c>
    </row>
    <row r="359" spans="1:2" x14ac:dyDescent="0.3">
      <c r="A359" s="88">
        <v>2</v>
      </c>
      <c r="B359" s="89">
        <v>612.74122</v>
      </c>
    </row>
    <row r="360" spans="1:2" x14ac:dyDescent="0.3">
      <c r="A360" s="88">
        <v>2</v>
      </c>
      <c r="B360" s="89">
        <v>104.74464</v>
      </c>
    </row>
    <row r="361" spans="1:2" x14ac:dyDescent="0.3">
      <c r="A361" s="88">
        <v>1</v>
      </c>
      <c r="B361" s="89">
        <v>3144.3658999999998</v>
      </c>
    </row>
    <row r="362" spans="1:2" x14ac:dyDescent="0.3">
      <c r="A362" s="88">
        <v>2</v>
      </c>
      <c r="B362" s="89">
        <v>120.22799999999999</v>
      </c>
    </row>
    <row r="363" spans="1:2" x14ac:dyDescent="0.3">
      <c r="A363" s="88">
        <v>2</v>
      </c>
      <c r="B363" s="89">
        <v>2572.2321999999999</v>
      </c>
    </row>
    <row r="364" spans="1:2" x14ac:dyDescent="0.3">
      <c r="A364" s="88">
        <v>2</v>
      </c>
      <c r="B364" s="89">
        <v>0</v>
      </c>
    </row>
    <row r="365" spans="1:2" x14ac:dyDescent="0.3">
      <c r="A365" s="88">
        <v>1</v>
      </c>
      <c r="B365" s="89">
        <v>0</v>
      </c>
    </row>
    <row r="366" spans="1:2" x14ac:dyDescent="0.3">
      <c r="A366" s="88">
        <v>1</v>
      </c>
      <c r="B366" s="89">
        <v>733.04993000000002</v>
      </c>
    </row>
    <row r="367" spans="1:2" x14ac:dyDescent="0.3">
      <c r="A367" s="88">
        <v>2</v>
      </c>
      <c r="B367" s="89">
        <v>52.491349999999997</v>
      </c>
    </row>
    <row r="368" spans="1:2" x14ac:dyDescent="0.3">
      <c r="A368" s="88">
        <v>2</v>
      </c>
      <c r="B368" s="89">
        <v>45.909500000000001</v>
      </c>
    </row>
    <row r="369" spans="1:2" x14ac:dyDescent="0.3">
      <c r="A369" s="88">
        <v>1</v>
      </c>
      <c r="B369" s="89">
        <v>178.416</v>
      </c>
    </row>
    <row r="370" spans="1:2" x14ac:dyDescent="0.3">
      <c r="A370" s="88">
        <v>2</v>
      </c>
      <c r="B370" s="89">
        <v>0</v>
      </c>
    </row>
    <row r="371" spans="1:2" x14ac:dyDescent="0.3">
      <c r="A371" s="88">
        <v>2</v>
      </c>
      <c r="B371" s="89">
        <v>98.471850000000003</v>
      </c>
    </row>
    <row r="372" spans="1:2" x14ac:dyDescent="0.3">
      <c r="A372" s="88">
        <v>2</v>
      </c>
      <c r="B372" s="89">
        <v>89.493880000000004</v>
      </c>
    </row>
    <row r="373" spans="1:2" x14ac:dyDescent="0.3">
      <c r="A373" s="88">
        <v>2</v>
      </c>
      <c r="B373" s="89">
        <v>63.81024</v>
      </c>
    </row>
    <row r="374" spans="1:2" x14ac:dyDescent="0.3">
      <c r="A374" s="88">
        <v>2</v>
      </c>
      <c r="B374" s="89">
        <v>79.330680000000001</v>
      </c>
    </row>
    <row r="375" spans="1:2" x14ac:dyDescent="0.3">
      <c r="A375" s="88">
        <v>2</v>
      </c>
      <c r="B375" s="89">
        <v>210.4648</v>
      </c>
    </row>
    <row r="376" spans="1:2" x14ac:dyDescent="0.3">
      <c r="A376" s="88">
        <v>1</v>
      </c>
      <c r="B376" s="89">
        <v>0</v>
      </c>
    </row>
    <row r="377" spans="1:2" x14ac:dyDescent="0.3">
      <c r="A377" s="88">
        <v>2</v>
      </c>
      <c r="B377" s="89">
        <v>1336.46003</v>
      </c>
    </row>
    <row r="378" spans="1:2" x14ac:dyDescent="0.3">
      <c r="A378" s="88">
        <v>2</v>
      </c>
      <c r="B378" s="89">
        <v>193.03620000000001</v>
      </c>
    </row>
    <row r="379" spans="1:2" x14ac:dyDescent="0.3">
      <c r="A379" s="88">
        <v>2</v>
      </c>
      <c r="B379" s="89">
        <v>707.69712000000004</v>
      </c>
    </row>
    <row r="380" spans="1:2" x14ac:dyDescent="0.3">
      <c r="A380" s="88">
        <v>2</v>
      </c>
      <c r="B380" s="89">
        <v>0</v>
      </c>
    </row>
    <row r="381" spans="1:2" x14ac:dyDescent="0.3">
      <c r="A381" s="88">
        <v>2</v>
      </c>
      <c r="B381" s="89">
        <v>54.253059999999998</v>
      </c>
    </row>
    <row r="382" spans="1:2" x14ac:dyDescent="0.3">
      <c r="A382" s="88">
        <v>1</v>
      </c>
      <c r="B382" s="89">
        <v>124.10135</v>
      </c>
    </row>
    <row r="383" spans="1:2" x14ac:dyDescent="0.3">
      <c r="A383" s="88">
        <v>2</v>
      </c>
      <c r="B383" s="89">
        <v>107.0271</v>
      </c>
    </row>
    <row r="384" spans="1:2" x14ac:dyDescent="0.3">
      <c r="A384" s="88">
        <v>2</v>
      </c>
      <c r="B384" s="89">
        <v>483.45702</v>
      </c>
    </row>
    <row r="385" spans="1:2" x14ac:dyDescent="0.3">
      <c r="A385" s="88">
        <v>2</v>
      </c>
      <c r="B385" s="89">
        <v>0</v>
      </c>
    </row>
    <row r="386" spans="1:2" x14ac:dyDescent="0.3">
      <c r="A386" s="88">
        <v>2</v>
      </c>
      <c r="B386" s="89">
        <v>214.51114000000001</v>
      </c>
    </row>
    <row r="387" spans="1:2" x14ac:dyDescent="0.3">
      <c r="A387" s="88">
        <v>2</v>
      </c>
      <c r="B387" s="89">
        <v>73.015199999999993</v>
      </c>
    </row>
    <row r="388" spans="1:2" x14ac:dyDescent="0.3">
      <c r="A388" s="88">
        <v>2</v>
      </c>
      <c r="B388" s="89">
        <v>0</v>
      </c>
    </row>
    <row r="389" spans="1:2" x14ac:dyDescent="0.3">
      <c r="A389" s="88">
        <v>2</v>
      </c>
      <c r="B389" s="89">
        <v>212.64830000000001</v>
      </c>
    </row>
    <row r="390" spans="1:2" x14ac:dyDescent="0.3">
      <c r="A390" s="88">
        <v>1</v>
      </c>
      <c r="B390" s="89">
        <v>890.13543000000004</v>
      </c>
    </row>
    <row r="391" spans="1:2" x14ac:dyDescent="0.3">
      <c r="A391" s="88">
        <v>2</v>
      </c>
      <c r="B391" s="89">
        <v>53.846730000000001</v>
      </c>
    </row>
    <row r="392" spans="1:2" x14ac:dyDescent="0.3">
      <c r="A392" s="88">
        <v>2</v>
      </c>
      <c r="B392" s="89">
        <v>0</v>
      </c>
    </row>
    <row r="393" spans="1:2" x14ac:dyDescent="0.3">
      <c r="A393" s="88">
        <v>2</v>
      </c>
      <c r="B393" s="89">
        <v>0</v>
      </c>
    </row>
    <row r="394" spans="1:2" x14ac:dyDescent="0.3">
      <c r="A394" s="88">
        <v>2</v>
      </c>
      <c r="B394" s="89">
        <v>176.64146</v>
      </c>
    </row>
    <row r="395" spans="1:2" x14ac:dyDescent="0.3">
      <c r="A395" s="88">
        <v>1</v>
      </c>
      <c r="B395" s="89">
        <v>0</v>
      </c>
    </row>
    <row r="396" spans="1:2" x14ac:dyDescent="0.3">
      <c r="A396" s="88">
        <v>1</v>
      </c>
      <c r="B396" s="89">
        <v>83.479200000000006</v>
      </c>
    </row>
    <row r="397" spans="1:2" x14ac:dyDescent="0.3">
      <c r="A397" s="88">
        <v>2</v>
      </c>
      <c r="B397" s="89">
        <v>0</v>
      </c>
    </row>
    <row r="398" spans="1:2" x14ac:dyDescent="0.3">
      <c r="A398" s="88">
        <v>1</v>
      </c>
      <c r="B398" s="89">
        <v>220.32451</v>
      </c>
    </row>
    <row r="399" spans="1:2" x14ac:dyDescent="0.3">
      <c r="A399" s="88">
        <v>2</v>
      </c>
      <c r="B399" s="89">
        <v>574.78165999999999</v>
      </c>
    </row>
    <row r="400" spans="1:2" x14ac:dyDescent="0.3">
      <c r="A400" s="88">
        <v>1</v>
      </c>
      <c r="B400" s="89">
        <v>647.62415999999996</v>
      </c>
    </row>
    <row r="401" spans="1:2" x14ac:dyDescent="0.3">
      <c r="A401" s="88">
        <v>2</v>
      </c>
      <c r="B401" s="89">
        <v>581.30820000000006</v>
      </c>
    </row>
    <row r="402" spans="1:2" x14ac:dyDescent="0.3">
      <c r="A402" s="88">
        <v>2</v>
      </c>
      <c r="B402" s="89">
        <v>110.65236</v>
      </c>
    </row>
    <row r="403" spans="1:2" x14ac:dyDescent="0.3">
      <c r="A403" s="88">
        <v>2</v>
      </c>
      <c r="B403" s="89">
        <v>447.64733999999999</v>
      </c>
    </row>
    <row r="404" spans="1:2" x14ac:dyDescent="0.3">
      <c r="A404" s="88">
        <v>1</v>
      </c>
      <c r="B404" s="89">
        <v>281.57749999999999</v>
      </c>
    </row>
    <row r="405" spans="1:2" x14ac:dyDescent="0.3">
      <c r="A405" s="88">
        <v>2</v>
      </c>
      <c r="B405" s="89">
        <v>0</v>
      </c>
    </row>
    <row r="406" spans="1:2" x14ac:dyDescent="0.3">
      <c r="A406" s="88">
        <v>2</v>
      </c>
      <c r="B406" s="89">
        <v>0</v>
      </c>
    </row>
    <row r="407" spans="1:2" x14ac:dyDescent="0.3">
      <c r="A407" s="88">
        <v>2</v>
      </c>
      <c r="B407" s="89">
        <v>107.6712</v>
      </c>
    </row>
    <row r="408" spans="1:2" x14ac:dyDescent="0.3">
      <c r="A408" s="88">
        <v>2</v>
      </c>
      <c r="B408" s="89">
        <v>2559.1367700000001</v>
      </c>
    </row>
    <row r="409" spans="1:2" x14ac:dyDescent="0.3">
      <c r="A409" s="88">
        <v>1</v>
      </c>
      <c r="B409" s="89">
        <v>0</v>
      </c>
    </row>
    <row r="410" spans="1:2" x14ac:dyDescent="0.3">
      <c r="A410" s="88">
        <v>2</v>
      </c>
      <c r="B410" s="89">
        <v>204.48220000000001</v>
      </c>
    </row>
    <row r="411" spans="1:2" x14ac:dyDescent="0.3">
      <c r="A411" s="88">
        <v>2</v>
      </c>
      <c r="B411" s="89">
        <v>208.81313</v>
      </c>
    </row>
    <row r="412" spans="1:2" x14ac:dyDescent="0.3">
      <c r="A412" s="88">
        <v>2</v>
      </c>
      <c r="B412" s="89">
        <v>592.40842999999995</v>
      </c>
    </row>
    <row r="413" spans="1:2" x14ac:dyDescent="0.3">
      <c r="A413" s="88">
        <v>2</v>
      </c>
      <c r="B413" s="89">
        <v>346.84134999999998</v>
      </c>
    </row>
    <row r="414" spans="1:2" x14ac:dyDescent="0.3">
      <c r="A414" s="88">
        <v>2</v>
      </c>
      <c r="B414" s="89">
        <v>11.74797</v>
      </c>
    </row>
    <row r="415" spans="1:2" x14ac:dyDescent="0.3">
      <c r="A415" s="88">
        <v>2</v>
      </c>
      <c r="B415" s="89">
        <v>515.04481999999996</v>
      </c>
    </row>
    <row r="416" spans="1:2" x14ac:dyDescent="0.3">
      <c r="A416" s="88">
        <v>2</v>
      </c>
      <c r="B416" s="89">
        <v>538.58474999999999</v>
      </c>
    </row>
    <row r="417" spans="1:2" x14ac:dyDescent="0.3">
      <c r="A417" s="88">
        <v>1</v>
      </c>
      <c r="B417" s="89">
        <v>123.26552</v>
      </c>
    </row>
    <row r="418" spans="1:2" x14ac:dyDescent="0.3">
      <c r="A418" s="88">
        <v>1</v>
      </c>
      <c r="B418" s="89">
        <v>603.59866</v>
      </c>
    </row>
    <row r="419" spans="1:2" x14ac:dyDescent="0.3">
      <c r="A419" s="88">
        <v>2</v>
      </c>
      <c r="B419" s="89">
        <v>171.64725000000001</v>
      </c>
    </row>
    <row r="420" spans="1:2" x14ac:dyDescent="0.3">
      <c r="A420" s="88">
        <v>1</v>
      </c>
      <c r="B420" s="89">
        <v>645.92759999999998</v>
      </c>
    </row>
    <row r="421" spans="1:2" x14ac:dyDescent="0.3">
      <c r="A421" s="88">
        <v>2</v>
      </c>
      <c r="B421" s="89">
        <v>158.26616000000001</v>
      </c>
    </row>
    <row r="422" spans="1:2" x14ac:dyDescent="0.3">
      <c r="A422" s="88">
        <v>2</v>
      </c>
      <c r="B422" s="89">
        <v>0</v>
      </c>
    </row>
    <row r="423" spans="1:2" x14ac:dyDescent="0.3">
      <c r="A423" s="88">
        <v>2</v>
      </c>
      <c r="B423" s="89">
        <v>815.39247999999998</v>
      </c>
    </row>
    <row r="424" spans="1:2" x14ac:dyDescent="0.3">
      <c r="A424" s="88">
        <v>2</v>
      </c>
      <c r="B424" s="89">
        <v>360.42968000000002</v>
      </c>
    </row>
    <row r="425" spans="1:2" x14ac:dyDescent="0.3">
      <c r="A425" s="88">
        <v>1</v>
      </c>
      <c r="B425" s="89">
        <v>781.79660999999999</v>
      </c>
    </row>
    <row r="426" spans="1:2" x14ac:dyDescent="0.3">
      <c r="A426" s="88">
        <v>2</v>
      </c>
      <c r="B426" s="89">
        <v>271.54536000000002</v>
      </c>
    </row>
    <row r="427" spans="1:2" x14ac:dyDescent="0.3">
      <c r="A427" s="88">
        <v>1</v>
      </c>
      <c r="B427" s="89">
        <v>93.454239999999999</v>
      </c>
    </row>
    <row r="428" spans="1:2" x14ac:dyDescent="0.3">
      <c r="A428" s="88">
        <v>2</v>
      </c>
      <c r="B428" s="89">
        <v>350.41448000000003</v>
      </c>
    </row>
    <row r="429" spans="1:2" x14ac:dyDescent="0.3">
      <c r="A429" s="88">
        <v>2</v>
      </c>
      <c r="B429" s="89">
        <v>393.59843000000001</v>
      </c>
    </row>
    <row r="430" spans="1:2" x14ac:dyDescent="0.3">
      <c r="A430" s="88">
        <v>2</v>
      </c>
      <c r="B430" s="89">
        <v>88.866</v>
      </c>
    </row>
    <row r="431" spans="1:2" x14ac:dyDescent="0.3">
      <c r="A431" s="88">
        <v>2</v>
      </c>
      <c r="B431" s="89">
        <v>290.72064</v>
      </c>
    </row>
    <row r="432" spans="1:2" x14ac:dyDescent="0.3">
      <c r="A432" s="88">
        <v>2</v>
      </c>
      <c r="B432" s="89">
        <v>109.75588</v>
      </c>
    </row>
    <row r="433" spans="1:2" x14ac:dyDescent="0.3">
      <c r="A433" s="88">
        <v>2</v>
      </c>
      <c r="B433" s="89">
        <v>583.14239999999995</v>
      </c>
    </row>
    <row r="434" spans="1:2" x14ac:dyDescent="0.3">
      <c r="A434" s="88">
        <v>2</v>
      </c>
      <c r="B434" s="89">
        <v>210.58944</v>
      </c>
    </row>
    <row r="435" spans="1:2" x14ac:dyDescent="0.3">
      <c r="A435" s="88">
        <v>1</v>
      </c>
      <c r="B435" s="89">
        <v>120.70032</v>
      </c>
    </row>
    <row r="436" spans="1:2" x14ac:dyDescent="0.3">
      <c r="A436" s="88">
        <v>2</v>
      </c>
      <c r="B436" s="89">
        <v>608.88747999999998</v>
      </c>
    </row>
    <row r="437" spans="1:2" x14ac:dyDescent="0.3">
      <c r="A437" s="88">
        <v>1</v>
      </c>
      <c r="B437" s="89">
        <v>146.87513999999999</v>
      </c>
    </row>
    <row r="438" spans="1:2" x14ac:dyDescent="0.3">
      <c r="A438" s="88">
        <v>2</v>
      </c>
      <c r="B438" s="89">
        <v>73.286199999999994</v>
      </c>
    </row>
    <row r="439" spans="1:2" x14ac:dyDescent="0.3">
      <c r="A439" s="88">
        <v>1</v>
      </c>
      <c r="B439" s="89">
        <v>91.50264</v>
      </c>
    </row>
    <row r="440" spans="1:2" x14ac:dyDescent="0.3">
      <c r="A440" s="88">
        <v>2</v>
      </c>
      <c r="B440" s="89">
        <v>0</v>
      </c>
    </row>
    <row r="441" spans="1:2" x14ac:dyDescent="0.3">
      <c r="A441" s="88">
        <v>2</v>
      </c>
      <c r="B441" s="89">
        <v>475.33958999999999</v>
      </c>
    </row>
    <row r="442" spans="1:2" x14ac:dyDescent="0.3">
      <c r="A442" s="88">
        <v>2</v>
      </c>
      <c r="B442" s="89">
        <v>114.83852</v>
      </c>
    </row>
    <row r="443" spans="1:2" x14ac:dyDescent="0.3">
      <c r="A443" s="88">
        <v>2</v>
      </c>
      <c r="B443" s="89">
        <v>2227.6870199999998</v>
      </c>
    </row>
    <row r="444" spans="1:2" x14ac:dyDescent="0.3">
      <c r="A444" s="88">
        <v>2</v>
      </c>
      <c r="B444" s="89">
        <v>97.661590000000004</v>
      </c>
    </row>
    <row r="445" spans="1:2" x14ac:dyDescent="0.3">
      <c r="A445" s="88">
        <v>2</v>
      </c>
      <c r="B445" s="89">
        <v>214.68173999999999</v>
      </c>
    </row>
    <row r="446" spans="1:2" x14ac:dyDescent="0.3">
      <c r="A446" s="88">
        <v>2</v>
      </c>
      <c r="B446" s="89">
        <v>310.53359999999998</v>
      </c>
    </row>
    <row r="447" spans="1:2" x14ac:dyDescent="0.3">
      <c r="A447" s="88">
        <v>1</v>
      </c>
      <c r="B447" s="89">
        <v>0</v>
      </c>
    </row>
    <row r="448" spans="1:2" x14ac:dyDescent="0.3">
      <c r="A448" s="88">
        <v>2</v>
      </c>
      <c r="B448" s="89">
        <v>159.45930000000001</v>
      </c>
    </row>
    <row r="449" spans="1:2" x14ac:dyDescent="0.3">
      <c r="A449" s="88">
        <v>2</v>
      </c>
      <c r="B449" s="89">
        <v>0</v>
      </c>
    </row>
    <row r="450" spans="1:2" x14ac:dyDescent="0.3">
      <c r="A450" s="88">
        <v>2</v>
      </c>
      <c r="B450" s="89">
        <v>261.28318000000002</v>
      </c>
    </row>
    <row r="451" spans="1:2" x14ac:dyDescent="0.3">
      <c r="A451" s="88">
        <v>2</v>
      </c>
      <c r="B451" s="89">
        <v>160.83942999999999</v>
      </c>
    </row>
    <row r="452" spans="1:2" x14ac:dyDescent="0.3">
      <c r="A452" s="88">
        <v>1</v>
      </c>
      <c r="B452" s="89">
        <v>0</v>
      </c>
    </row>
    <row r="453" spans="1:2" x14ac:dyDescent="0.3">
      <c r="A453" s="88">
        <v>2</v>
      </c>
      <c r="B453" s="89">
        <v>98.630399999999995</v>
      </c>
    </row>
    <row r="454" spans="1:2" x14ac:dyDescent="0.3">
      <c r="A454" s="88">
        <v>2</v>
      </c>
      <c r="B454" s="89">
        <v>80.176199999999994</v>
      </c>
    </row>
    <row r="455" spans="1:2" x14ac:dyDescent="0.3">
      <c r="A455" s="88">
        <v>2</v>
      </c>
      <c r="B455" s="89">
        <v>0</v>
      </c>
    </row>
    <row r="456" spans="1:2" x14ac:dyDescent="0.3">
      <c r="A456" s="88">
        <v>2</v>
      </c>
      <c r="B456" s="89">
        <v>220.77251999999999</v>
      </c>
    </row>
    <row r="457" spans="1:2" x14ac:dyDescent="0.3">
      <c r="A457" s="88">
        <v>1</v>
      </c>
      <c r="B457" s="89">
        <v>95.889589999999998</v>
      </c>
    </row>
    <row r="458" spans="1:2" x14ac:dyDescent="0.3">
      <c r="A458" s="88">
        <v>1</v>
      </c>
      <c r="B458" s="89">
        <v>122.22803999999999</v>
      </c>
    </row>
    <row r="459" spans="1:2" x14ac:dyDescent="0.3">
      <c r="A459" s="88">
        <v>2</v>
      </c>
      <c r="B459" s="89">
        <v>475.75155999999998</v>
      </c>
    </row>
    <row r="460" spans="1:2" x14ac:dyDescent="0.3">
      <c r="A460" s="88">
        <v>2</v>
      </c>
      <c r="B460" s="89">
        <v>0</v>
      </c>
    </row>
    <row r="461" spans="1:2" x14ac:dyDescent="0.3">
      <c r="A461" s="88">
        <v>2</v>
      </c>
      <c r="B461" s="89">
        <v>162.4</v>
      </c>
    </row>
    <row r="462" spans="1:2" x14ac:dyDescent="0.3">
      <c r="A462" s="88">
        <v>2</v>
      </c>
      <c r="B462" s="89">
        <v>191.38470000000001</v>
      </c>
    </row>
    <row r="463" spans="1:2" x14ac:dyDescent="0.3">
      <c r="A463" s="88">
        <v>2</v>
      </c>
      <c r="B463" s="89">
        <v>175.11156</v>
      </c>
    </row>
    <row r="464" spans="1:2" x14ac:dyDescent="0.3">
      <c r="A464" s="88">
        <v>2</v>
      </c>
      <c r="B464" s="89">
        <v>589.77143999999998</v>
      </c>
    </row>
    <row r="465" spans="1:2" x14ac:dyDescent="0.3">
      <c r="A465" s="88">
        <v>2</v>
      </c>
      <c r="B465" s="89">
        <v>0</v>
      </c>
    </row>
    <row r="466" spans="1:2" x14ac:dyDescent="0.3">
      <c r="A466" s="88">
        <v>2</v>
      </c>
      <c r="B466" s="89">
        <v>0</v>
      </c>
    </row>
    <row r="467" spans="1:2" x14ac:dyDescent="0.3">
      <c r="A467" s="88">
        <v>2</v>
      </c>
      <c r="B467" s="89">
        <v>59.862000000000002</v>
      </c>
    </row>
    <row r="468" spans="1:2" x14ac:dyDescent="0.3">
      <c r="A468" s="88">
        <v>2</v>
      </c>
      <c r="B468" s="89">
        <v>0</v>
      </c>
    </row>
    <row r="469" spans="1:2" x14ac:dyDescent="0.3">
      <c r="A469" s="88">
        <v>1</v>
      </c>
      <c r="B469" s="89">
        <v>70.715040000000002</v>
      </c>
    </row>
    <row r="470" spans="1:2" x14ac:dyDescent="0.3">
      <c r="A470" s="88">
        <v>2</v>
      </c>
      <c r="B470" s="89">
        <v>66.018159999999995</v>
      </c>
    </row>
    <row r="471" spans="1:2" x14ac:dyDescent="0.3">
      <c r="A471" s="88">
        <v>2</v>
      </c>
      <c r="B471" s="89">
        <v>2666.72136</v>
      </c>
    </row>
    <row r="472" spans="1:2" x14ac:dyDescent="0.3">
      <c r="A472" s="88">
        <v>2</v>
      </c>
      <c r="B472" s="89">
        <v>111.012</v>
      </c>
    </row>
    <row r="473" spans="1:2" x14ac:dyDescent="0.3">
      <c r="A473" s="88">
        <v>2</v>
      </c>
      <c r="B473" s="89">
        <v>0</v>
      </c>
    </row>
    <row r="474" spans="1:2" x14ac:dyDescent="0.3">
      <c r="A474" s="88">
        <v>2</v>
      </c>
      <c r="B474" s="89">
        <v>3309.0679399999999</v>
      </c>
    </row>
    <row r="475" spans="1:2" x14ac:dyDescent="0.3">
      <c r="A475" s="88">
        <v>2</v>
      </c>
      <c r="B475" s="89">
        <v>82.152000000000001</v>
      </c>
    </row>
    <row r="476" spans="1:2" x14ac:dyDescent="0.3">
      <c r="A476" s="88">
        <v>2</v>
      </c>
      <c r="B476" s="89">
        <v>324.65285</v>
      </c>
    </row>
    <row r="477" spans="1:2" x14ac:dyDescent="0.3">
      <c r="A477" s="88">
        <v>1</v>
      </c>
      <c r="B477" s="89">
        <v>142.63236000000001</v>
      </c>
    </row>
    <row r="478" spans="1:2" x14ac:dyDescent="0.3">
      <c r="A478" s="88">
        <v>2</v>
      </c>
      <c r="B478" s="89">
        <v>134.49529999999999</v>
      </c>
    </row>
    <row r="479" spans="1:2" x14ac:dyDescent="0.3">
      <c r="A479" s="88">
        <v>2</v>
      </c>
      <c r="B479" s="89">
        <v>616.47040000000004</v>
      </c>
    </row>
    <row r="480" spans="1:2" x14ac:dyDescent="0.3">
      <c r="A480" s="88">
        <v>2</v>
      </c>
      <c r="B480" s="89">
        <v>185.91551999999999</v>
      </c>
    </row>
    <row r="481" spans="1:2" x14ac:dyDescent="0.3">
      <c r="A481" s="88">
        <v>2</v>
      </c>
      <c r="B481" s="89">
        <v>0</v>
      </c>
    </row>
    <row r="482" spans="1:2" x14ac:dyDescent="0.3">
      <c r="A482" s="88">
        <v>2</v>
      </c>
      <c r="B482" s="89">
        <v>186.4836</v>
      </c>
    </row>
    <row r="483" spans="1:2" x14ac:dyDescent="0.3">
      <c r="A483" s="88">
        <v>2</v>
      </c>
      <c r="B483" s="89">
        <v>0</v>
      </c>
    </row>
    <row r="484" spans="1:2" x14ac:dyDescent="0.3">
      <c r="A484" s="88">
        <v>2</v>
      </c>
      <c r="B484" s="89">
        <v>198.47615999999999</v>
      </c>
    </row>
    <row r="485" spans="1:2" x14ac:dyDescent="0.3">
      <c r="A485" s="88">
        <v>2</v>
      </c>
      <c r="B485" s="89">
        <v>0</v>
      </c>
    </row>
    <row r="486" spans="1:2" x14ac:dyDescent="0.3">
      <c r="A486" s="88">
        <v>2</v>
      </c>
      <c r="B486" s="89">
        <v>776.47559999999999</v>
      </c>
    </row>
    <row r="487" spans="1:2" x14ac:dyDescent="0.3">
      <c r="A487" s="88">
        <v>2</v>
      </c>
      <c r="B487" s="89">
        <v>0</v>
      </c>
    </row>
    <row r="488" spans="1:2" x14ac:dyDescent="0.3">
      <c r="A488" s="88">
        <v>2</v>
      </c>
      <c r="B488" s="89">
        <v>0</v>
      </c>
    </row>
    <row r="489" spans="1:2" x14ac:dyDescent="0.3">
      <c r="A489" s="88">
        <v>1</v>
      </c>
      <c r="B489" s="89">
        <v>127.59365</v>
      </c>
    </row>
    <row r="490" spans="1:2" x14ac:dyDescent="0.3">
      <c r="A490" s="88">
        <v>2</v>
      </c>
      <c r="B490" s="89">
        <v>185.62627000000001</v>
      </c>
    </row>
    <row r="491" spans="1:2" x14ac:dyDescent="0.3">
      <c r="A491" s="88">
        <v>2</v>
      </c>
      <c r="B491" s="89">
        <v>552.58199999999999</v>
      </c>
    </row>
    <row r="492" spans="1:2" x14ac:dyDescent="0.3">
      <c r="A492" s="88">
        <v>1</v>
      </c>
      <c r="B492" s="89">
        <v>0</v>
      </c>
    </row>
    <row r="493" spans="1:2" x14ac:dyDescent="0.3">
      <c r="A493" s="88">
        <v>2</v>
      </c>
      <c r="B493" s="89">
        <v>1474.54709</v>
      </c>
    </row>
    <row r="494" spans="1:2" x14ac:dyDescent="0.3">
      <c r="A494" s="88">
        <v>2</v>
      </c>
      <c r="B494" s="89">
        <v>0</v>
      </c>
    </row>
    <row r="495" spans="1:2" x14ac:dyDescent="0.3">
      <c r="A495" s="88">
        <v>1</v>
      </c>
      <c r="B495" s="89">
        <v>70.3202</v>
      </c>
    </row>
    <row r="496" spans="1:2" x14ac:dyDescent="0.3">
      <c r="A496" s="88">
        <v>2</v>
      </c>
      <c r="B496" s="89">
        <v>0</v>
      </c>
    </row>
    <row r="497" spans="1:2" x14ac:dyDescent="0.3">
      <c r="A497" s="88">
        <v>2</v>
      </c>
      <c r="B497" s="89">
        <v>36.620060000000002</v>
      </c>
    </row>
    <row r="498" spans="1:2" x14ac:dyDescent="0.3">
      <c r="A498" s="88">
        <v>2</v>
      </c>
      <c r="B498" s="89">
        <v>0</v>
      </c>
    </row>
    <row r="499" spans="1:2" x14ac:dyDescent="0.3">
      <c r="A499" s="88">
        <v>2</v>
      </c>
      <c r="B499" s="89">
        <v>186.38136</v>
      </c>
    </row>
    <row r="500" spans="1:2" x14ac:dyDescent="0.3">
      <c r="A500" s="88">
        <v>2</v>
      </c>
      <c r="B500" s="89">
        <v>0</v>
      </c>
    </row>
    <row r="501" spans="1:2" x14ac:dyDescent="0.3">
      <c r="A501" s="88">
        <v>2</v>
      </c>
      <c r="B501" s="89">
        <v>158.61564999999999</v>
      </c>
    </row>
    <row r="502" spans="1:2" x14ac:dyDescent="0.3">
      <c r="A502" s="88">
        <v>2</v>
      </c>
      <c r="B502" s="89">
        <v>68.458519999999993</v>
      </c>
    </row>
    <row r="503" spans="1:2" x14ac:dyDescent="0.3">
      <c r="A503" s="88">
        <v>2</v>
      </c>
      <c r="B503" s="89">
        <v>148.0446</v>
      </c>
    </row>
    <row r="504" spans="1:2" x14ac:dyDescent="0.3">
      <c r="A504" s="88">
        <v>2</v>
      </c>
      <c r="B504" s="89">
        <v>0</v>
      </c>
    </row>
    <row r="505" spans="1:2" x14ac:dyDescent="0.3">
      <c r="A505" s="88">
        <v>2</v>
      </c>
      <c r="B505" s="89">
        <v>0</v>
      </c>
    </row>
    <row r="506" spans="1:2" x14ac:dyDescent="0.3">
      <c r="A506" s="88">
        <v>2</v>
      </c>
      <c r="B506" s="89">
        <v>265.25126999999998</v>
      </c>
    </row>
    <row r="507" spans="1:2" x14ac:dyDescent="0.3">
      <c r="A507" s="88">
        <v>1</v>
      </c>
      <c r="B507" s="89">
        <v>394.58945</v>
      </c>
    </row>
    <row r="508" spans="1:2" x14ac:dyDescent="0.3">
      <c r="A508" s="88">
        <v>2</v>
      </c>
      <c r="B508" s="89">
        <v>73.785600000000002</v>
      </c>
    </row>
    <row r="509" spans="1:2" x14ac:dyDescent="0.3">
      <c r="A509" s="88">
        <v>2</v>
      </c>
      <c r="B509" s="89">
        <v>496.60831999999999</v>
      </c>
    </row>
    <row r="510" spans="1:2" x14ac:dyDescent="0.3">
      <c r="A510" s="88">
        <v>1</v>
      </c>
      <c r="B510" s="89">
        <v>240.47550000000001</v>
      </c>
    </row>
    <row r="511" spans="1:2" x14ac:dyDescent="0.3">
      <c r="A511" s="88">
        <v>2</v>
      </c>
      <c r="B511" s="89">
        <v>88.715739999999997</v>
      </c>
    </row>
    <row r="512" spans="1:2" x14ac:dyDescent="0.3">
      <c r="A512" s="88">
        <v>2</v>
      </c>
      <c r="B512" s="89">
        <v>1496.33429</v>
      </c>
    </row>
    <row r="513" spans="1:2" x14ac:dyDescent="0.3">
      <c r="A513" s="88">
        <v>1</v>
      </c>
      <c r="B513" s="89">
        <v>385.13529999999997</v>
      </c>
    </row>
    <row r="514" spans="1:2" x14ac:dyDescent="0.3">
      <c r="A514" s="88">
        <v>2</v>
      </c>
      <c r="B514" s="89">
        <v>986.12081999999998</v>
      </c>
    </row>
    <row r="515" spans="1:2" x14ac:dyDescent="0.3">
      <c r="A515" s="88">
        <v>1</v>
      </c>
      <c r="B515" s="89">
        <v>0</v>
      </c>
    </row>
    <row r="516" spans="1:2" x14ac:dyDescent="0.3">
      <c r="A516" s="88">
        <v>2</v>
      </c>
      <c r="B516" s="89">
        <v>179.44741999999999</v>
      </c>
    </row>
    <row r="517" spans="1:2" x14ac:dyDescent="0.3">
      <c r="A517" s="88">
        <v>2</v>
      </c>
      <c r="B517" s="89">
        <v>135.32640000000001</v>
      </c>
    </row>
    <row r="518" spans="1:2" x14ac:dyDescent="0.3">
      <c r="A518" s="88">
        <v>2</v>
      </c>
      <c r="B518" s="89">
        <v>127.387</v>
      </c>
    </row>
    <row r="519" spans="1:2" x14ac:dyDescent="0.3">
      <c r="A519" s="88">
        <v>2</v>
      </c>
      <c r="B519" s="89">
        <v>18.34742</v>
      </c>
    </row>
    <row r="520" spans="1:2" x14ac:dyDescent="0.3">
      <c r="A520" s="88">
        <v>2</v>
      </c>
      <c r="B520" s="89">
        <v>130.87871999999999</v>
      </c>
    </row>
    <row r="521" spans="1:2" x14ac:dyDescent="0.3">
      <c r="A521" s="88">
        <v>1</v>
      </c>
      <c r="B521" s="89">
        <v>180.98007000000001</v>
      </c>
    </row>
    <row r="522" spans="1:2" x14ac:dyDescent="0.3">
      <c r="A522" s="88">
        <v>2</v>
      </c>
      <c r="B522" s="89">
        <v>540.18452000000002</v>
      </c>
    </row>
    <row r="523" spans="1:2" x14ac:dyDescent="0.3">
      <c r="A523" s="88">
        <v>2</v>
      </c>
      <c r="B523" s="89">
        <v>511.79548</v>
      </c>
    </row>
    <row r="524" spans="1:2" x14ac:dyDescent="0.3">
      <c r="A524" s="88">
        <v>2</v>
      </c>
      <c r="B524" s="89">
        <v>1245.6044099999999</v>
      </c>
    </row>
    <row r="525" spans="1:2" x14ac:dyDescent="0.3">
      <c r="A525" s="88">
        <v>1</v>
      </c>
      <c r="B525" s="89">
        <v>128.11259999999999</v>
      </c>
    </row>
    <row r="526" spans="1:2" x14ac:dyDescent="0.3">
      <c r="A526" s="88">
        <v>2</v>
      </c>
      <c r="B526" s="89">
        <v>0</v>
      </c>
    </row>
    <row r="527" spans="1:2" x14ac:dyDescent="0.3">
      <c r="A527" s="88">
        <v>1</v>
      </c>
      <c r="B527" s="89">
        <v>15.708159999999999</v>
      </c>
    </row>
    <row r="528" spans="1:2" x14ac:dyDescent="0.3">
      <c r="A528" s="88">
        <v>2</v>
      </c>
      <c r="B528" s="89">
        <v>153.89184</v>
      </c>
    </row>
    <row r="529" spans="1:2" x14ac:dyDescent="0.3">
      <c r="A529" s="88">
        <v>1</v>
      </c>
      <c r="B529" s="89">
        <v>0</v>
      </c>
    </row>
    <row r="530" spans="1:2" x14ac:dyDescent="0.3">
      <c r="A530" s="88">
        <v>1</v>
      </c>
      <c r="B530" s="89">
        <v>236.328</v>
      </c>
    </row>
    <row r="531" spans="1:2" x14ac:dyDescent="0.3">
      <c r="A531" s="88">
        <v>2</v>
      </c>
      <c r="B531" s="89">
        <v>154.60718</v>
      </c>
    </row>
    <row r="532" spans="1:2" x14ac:dyDescent="0.3">
      <c r="A532" s="88">
        <v>2</v>
      </c>
      <c r="B532" s="89">
        <v>111.90528</v>
      </c>
    </row>
    <row r="533" spans="1:2" x14ac:dyDescent="0.3">
      <c r="A533" s="88">
        <v>1</v>
      </c>
      <c r="B533" s="89">
        <v>114.98112</v>
      </c>
    </row>
    <row r="534" spans="1:2" x14ac:dyDescent="0.3">
      <c r="A534" s="88">
        <v>2</v>
      </c>
      <c r="B534" s="89">
        <v>0</v>
      </c>
    </row>
    <row r="535" spans="1:2" x14ac:dyDescent="0.3">
      <c r="A535" s="88">
        <v>2</v>
      </c>
      <c r="B535" s="89">
        <v>348.84307999999999</v>
      </c>
    </row>
    <row r="536" spans="1:2" x14ac:dyDescent="0.3">
      <c r="A536" s="88">
        <v>1</v>
      </c>
      <c r="B536" s="89">
        <v>0</v>
      </c>
    </row>
    <row r="537" spans="1:2" x14ac:dyDescent="0.3">
      <c r="A537" s="88">
        <v>2</v>
      </c>
      <c r="B537" s="89">
        <v>105.97683000000001</v>
      </c>
    </row>
    <row r="538" spans="1:2" x14ac:dyDescent="0.3">
      <c r="A538" s="88">
        <v>2</v>
      </c>
      <c r="B538" s="89">
        <v>60.893999999999998</v>
      </c>
    </row>
    <row r="539" spans="1:2" x14ac:dyDescent="0.3">
      <c r="A539" s="88">
        <v>2</v>
      </c>
      <c r="B539" s="89">
        <v>568.49706000000003</v>
      </c>
    </row>
    <row r="540" spans="1:2" x14ac:dyDescent="0.3">
      <c r="A540" s="88">
        <v>2</v>
      </c>
      <c r="B540" s="89">
        <v>0</v>
      </c>
    </row>
    <row r="541" spans="1:2" x14ac:dyDescent="0.3">
      <c r="A541" s="88">
        <v>2</v>
      </c>
      <c r="B541" s="89">
        <v>0</v>
      </c>
    </row>
    <row r="542" spans="1:2" x14ac:dyDescent="0.3">
      <c r="A542" s="88">
        <v>2</v>
      </c>
      <c r="B542" s="89">
        <v>249.25091</v>
      </c>
    </row>
    <row r="543" spans="1:2" x14ac:dyDescent="0.3">
      <c r="A543" s="88">
        <v>2</v>
      </c>
      <c r="B543" s="89">
        <v>71.110879999999995</v>
      </c>
    </row>
    <row r="544" spans="1:2" x14ac:dyDescent="0.3">
      <c r="A544" s="88">
        <v>2</v>
      </c>
      <c r="B544" s="89">
        <v>89.335840000000005</v>
      </c>
    </row>
    <row r="545" spans="1:2" x14ac:dyDescent="0.3">
      <c r="A545" s="88">
        <v>1</v>
      </c>
      <c r="B545" s="89">
        <v>0</v>
      </c>
    </row>
    <row r="546" spans="1:2" x14ac:dyDescent="0.3">
      <c r="A546" s="88">
        <v>1</v>
      </c>
      <c r="B546" s="89">
        <v>44.660620000000002</v>
      </c>
    </row>
    <row r="547" spans="1:2" x14ac:dyDescent="0.3">
      <c r="A547" s="88">
        <v>1</v>
      </c>
      <c r="B547" s="89">
        <v>488.976</v>
      </c>
    </row>
    <row r="548" spans="1:2" x14ac:dyDescent="0.3">
      <c r="A548" s="88">
        <v>2</v>
      </c>
      <c r="B548" s="89">
        <v>164.70194000000001</v>
      </c>
    </row>
    <row r="549" spans="1:2" x14ac:dyDescent="0.3">
      <c r="A549" s="88">
        <v>2</v>
      </c>
      <c r="B549" s="89">
        <v>0</v>
      </c>
    </row>
    <row r="550" spans="1:2" x14ac:dyDescent="0.3">
      <c r="A550" s="88">
        <v>1</v>
      </c>
      <c r="B550" s="89">
        <v>924.08097999999995</v>
      </c>
    </row>
    <row r="551" spans="1:2" x14ac:dyDescent="0.3">
      <c r="A551" s="88">
        <v>2</v>
      </c>
      <c r="B551" s="89">
        <v>1541.5555999999999</v>
      </c>
    </row>
    <row r="552" spans="1:2" x14ac:dyDescent="0.3">
      <c r="A552" s="88">
        <v>2</v>
      </c>
      <c r="B552" s="89">
        <v>90.722520000000003</v>
      </c>
    </row>
    <row r="553" spans="1:2" x14ac:dyDescent="0.3">
      <c r="A553" s="88">
        <v>2</v>
      </c>
      <c r="B553" s="89">
        <v>296.13801999999998</v>
      </c>
    </row>
    <row r="554" spans="1:2" x14ac:dyDescent="0.3">
      <c r="A554" s="88">
        <v>1</v>
      </c>
      <c r="B554" s="89">
        <v>268.46370000000002</v>
      </c>
    </row>
    <row r="555" spans="1:2" x14ac:dyDescent="0.3">
      <c r="A555" s="88">
        <v>1</v>
      </c>
      <c r="B555" s="89">
        <v>900.85059000000001</v>
      </c>
    </row>
    <row r="556" spans="1:2" x14ac:dyDescent="0.3">
      <c r="A556" s="88">
        <v>2</v>
      </c>
      <c r="B556" s="89">
        <v>244.42823999999999</v>
      </c>
    </row>
    <row r="557" spans="1:2" x14ac:dyDescent="0.3">
      <c r="A557" s="88">
        <v>2</v>
      </c>
      <c r="B557" s="89">
        <v>0</v>
      </c>
    </row>
    <row r="558" spans="1:2" x14ac:dyDescent="0.3">
      <c r="A558" s="88">
        <v>2</v>
      </c>
      <c r="B558" s="89">
        <v>111.75552</v>
      </c>
    </row>
    <row r="559" spans="1:2" x14ac:dyDescent="0.3">
      <c r="A559" s="88">
        <v>2</v>
      </c>
      <c r="B559" s="89">
        <v>235.45058</v>
      </c>
    </row>
    <row r="560" spans="1:2" x14ac:dyDescent="0.3">
      <c r="A560" s="88">
        <v>2</v>
      </c>
      <c r="B560" s="89">
        <v>127.95859</v>
      </c>
    </row>
    <row r="561" spans="1:2" x14ac:dyDescent="0.3">
      <c r="A561" s="88">
        <v>2</v>
      </c>
      <c r="B561" s="89">
        <v>25.2408</v>
      </c>
    </row>
    <row r="562" spans="1:2" x14ac:dyDescent="0.3">
      <c r="A562" s="88">
        <v>2</v>
      </c>
      <c r="B562" s="89">
        <v>406.70799</v>
      </c>
    </row>
    <row r="563" spans="1:2" x14ac:dyDescent="0.3">
      <c r="A563" s="88">
        <v>2</v>
      </c>
      <c r="B563" s="89">
        <v>375.43680000000001</v>
      </c>
    </row>
    <row r="564" spans="1:2" x14ac:dyDescent="0.3">
      <c r="A564" s="88">
        <v>2</v>
      </c>
      <c r="B564" s="89">
        <v>0</v>
      </c>
    </row>
    <row r="565" spans="1:2" x14ac:dyDescent="0.3">
      <c r="A565" s="88">
        <v>2</v>
      </c>
      <c r="B565" s="89">
        <v>76.167000000000002</v>
      </c>
    </row>
    <row r="566" spans="1:2" x14ac:dyDescent="0.3">
      <c r="A566" s="88">
        <v>1</v>
      </c>
      <c r="B566" s="89">
        <v>1108.7837</v>
      </c>
    </row>
    <row r="567" spans="1:2" x14ac:dyDescent="0.3">
      <c r="A567" s="88">
        <v>2</v>
      </c>
      <c r="B567" s="89">
        <v>577.18088999999998</v>
      </c>
    </row>
    <row r="568" spans="1:2" x14ac:dyDescent="0.3">
      <c r="A568" s="88">
        <v>1</v>
      </c>
      <c r="B568" s="89">
        <v>130.34393</v>
      </c>
    </row>
    <row r="569" spans="1:2" x14ac:dyDescent="0.3">
      <c r="A569" s="88">
        <v>2</v>
      </c>
      <c r="B569" s="89">
        <v>0</v>
      </c>
    </row>
    <row r="570" spans="1:2" x14ac:dyDescent="0.3">
      <c r="A570" s="88">
        <v>1</v>
      </c>
      <c r="B570" s="89">
        <v>632.27494999999999</v>
      </c>
    </row>
    <row r="571" spans="1:2" x14ac:dyDescent="0.3">
      <c r="A571" s="88">
        <v>2</v>
      </c>
      <c r="B571" s="89">
        <v>0</v>
      </c>
    </row>
    <row r="572" spans="1:2" x14ac:dyDescent="0.3">
      <c r="A572" s="88">
        <v>2</v>
      </c>
      <c r="B572" s="89">
        <v>3255.5078400000002</v>
      </c>
    </row>
    <row r="573" spans="1:2" x14ac:dyDescent="0.3">
      <c r="A573" s="88">
        <v>2</v>
      </c>
      <c r="B573" s="89">
        <v>1267.1347499999999</v>
      </c>
    </row>
    <row r="574" spans="1:2" x14ac:dyDescent="0.3">
      <c r="A574" s="88">
        <v>2</v>
      </c>
      <c r="B574" s="89">
        <v>1248.1217200000001</v>
      </c>
    </row>
    <row r="575" spans="1:2" x14ac:dyDescent="0.3">
      <c r="A575" s="88">
        <v>2</v>
      </c>
      <c r="B575" s="89">
        <v>676.95856000000003</v>
      </c>
    </row>
    <row r="576" spans="1:2" x14ac:dyDescent="0.3">
      <c r="A576" s="88">
        <v>2</v>
      </c>
      <c r="B576" s="89">
        <v>494.70312000000001</v>
      </c>
    </row>
    <row r="577" spans="1:2" x14ac:dyDescent="0.3">
      <c r="A577" s="88">
        <v>2</v>
      </c>
      <c r="B577" s="89">
        <v>190.04159999999999</v>
      </c>
    </row>
    <row r="578" spans="1:2" x14ac:dyDescent="0.3">
      <c r="A578" s="88">
        <v>2</v>
      </c>
      <c r="B578" s="89">
        <v>0</v>
      </c>
    </row>
    <row r="579" spans="1:2" x14ac:dyDescent="0.3">
      <c r="A579" s="88">
        <v>2</v>
      </c>
      <c r="B579" s="89">
        <v>2147.1791600000001</v>
      </c>
    </row>
    <row r="580" spans="1:2" x14ac:dyDescent="0.3">
      <c r="A580" s="88">
        <v>2</v>
      </c>
      <c r="B580" s="89">
        <v>921.46600000000001</v>
      </c>
    </row>
    <row r="581" spans="1:2" x14ac:dyDescent="0.3">
      <c r="A581" s="88">
        <v>1</v>
      </c>
      <c r="B581" s="89">
        <v>111.44692000000001</v>
      </c>
    </row>
    <row r="582" spans="1:2" x14ac:dyDescent="0.3">
      <c r="A582" s="88">
        <v>1</v>
      </c>
      <c r="B582" s="89">
        <v>1746.1206400000001</v>
      </c>
    </row>
    <row r="583" spans="1:2" x14ac:dyDescent="0.3">
      <c r="A583" s="88">
        <v>1</v>
      </c>
      <c r="B583" s="89">
        <v>650.88660000000004</v>
      </c>
    </row>
    <row r="584" spans="1:2" x14ac:dyDescent="0.3">
      <c r="A584" s="88">
        <v>1</v>
      </c>
      <c r="B584" s="89">
        <v>83.818780000000004</v>
      </c>
    </row>
    <row r="585" spans="1:2" x14ac:dyDescent="0.3">
      <c r="A585" s="88">
        <v>2</v>
      </c>
      <c r="B585" s="89">
        <v>181.05421999999999</v>
      </c>
    </row>
    <row r="586" spans="1:2" x14ac:dyDescent="0.3">
      <c r="A586" s="88">
        <v>1</v>
      </c>
      <c r="B586" s="89">
        <v>0</v>
      </c>
    </row>
    <row r="587" spans="1:2" x14ac:dyDescent="0.3">
      <c r="A587" s="88">
        <v>2</v>
      </c>
      <c r="B587" s="89">
        <v>111.47239999999999</v>
      </c>
    </row>
    <row r="588" spans="1:2" x14ac:dyDescent="0.3">
      <c r="A588" s="88">
        <v>2</v>
      </c>
      <c r="B588" s="89">
        <v>102.83616000000001</v>
      </c>
    </row>
    <row r="589" spans="1:2" x14ac:dyDescent="0.3">
      <c r="A589" s="88">
        <v>2</v>
      </c>
      <c r="B589" s="89">
        <v>0</v>
      </c>
    </row>
    <row r="590" spans="1:2" x14ac:dyDescent="0.3">
      <c r="A590" s="88">
        <v>1</v>
      </c>
      <c r="B590" s="89">
        <v>25.7972</v>
      </c>
    </row>
    <row r="591" spans="1:2" x14ac:dyDescent="0.3">
      <c r="A591" s="88">
        <v>2</v>
      </c>
      <c r="B591" s="89">
        <v>276.87842000000001</v>
      </c>
    </row>
    <row r="592" spans="1:2" x14ac:dyDescent="0.3">
      <c r="A592" s="88">
        <v>1</v>
      </c>
      <c r="B592" s="89">
        <v>75.346339999999998</v>
      </c>
    </row>
    <row r="593" spans="1:2" x14ac:dyDescent="0.3">
      <c r="A593" s="88">
        <v>2</v>
      </c>
      <c r="B593" s="89">
        <v>91.082570000000004</v>
      </c>
    </row>
    <row r="594" spans="1:2" x14ac:dyDescent="0.3">
      <c r="A594" s="88">
        <v>1</v>
      </c>
      <c r="B594" s="89">
        <v>951.82141999999999</v>
      </c>
    </row>
    <row r="595" spans="1:2" x14ac:dyDescent="0.3">
      <c r="A595" s="88">
        <v>2</v>
      </c>
      <c r="B595" s="89">
        <v>66.470039999999997</v>
      </c>
    </row>
    <row r="596" spans="1:2" x14ac:dyDescent="0.3">
      <c r="A596" s="88">
        <v>1</v>
      </c>
      <c r="B596" s="89">
        <v>167.15790000000001</v>
      </c>
    </row>
    <row r="597" spans="1:2" x14ac:dyDescent="0.3">
      <c r="A597" s="88">
        <v>2</v>
      </c>
      <c r="B597" s="89">
        <v>79.747680000000003</v>
      </c>
    </row>
    <row r="598" spans="1:2" x14ac:dyDescent="0.3">
      <c r="A598" s="88">
        <v>1</v>
      </c>
      <c r="B598" s="89">
        <v>266.13308000000001</v>
      </c>
    </row>
    <row r="599" spans="1:2" x14ac:dyDescent="0.3">
      <c r="A599" s="88">
        <v>2</v>
      </c>
      <c r="B599" s="89">
        <v>13.0533</v>
      </c>
    </row>
    <row r="600" spans="1:2" x14ac:dyDescent="0.3">
      <c r="A600" s="88">
        <v>2</v>
      </c>
      <c r="B600" s="89">
        <v>0</v>
      </c>
    </row>
    <row r="601" spans="1:2" x14ac:dyDescent="0.3">
      <c r="A601" s="88">
        <v>2</v>
      </c>
      <c r="B601" s="89">
        <v>279.04446000000002</v>
      </c>
    </row>
    <row r="602" spans="1:2" x14ac:dyDescent="0.3">
      <c r="A602" s="88">
        <v>1</v>
      </c>
      <c r="B602" s="89">
        <v>236.81549000000001</v>
      </c>
    </row>
    <row r="603" spans="1:2" x14ac:dyDescent="0.3">
      <c r="A603" s="88">
        <v>2</v>
      </c>
      <c r="B603" s="89">
        <v>82.471199999999996</v>
      </c>
    </row>
    <row r="604" spans="1:2" x14ac:dyDescent="0.3">
      <c r="A604" s="88">
        <v>1</v>
      </c>
      <c r="B604" s="89">
        <v>381.50400000000002</v>
      </c>
    </row>
    <row r="605" spans="1:2" x14ac:dyDescent="0.3">
      <c r="A605" s="88">
        <v>2</v>
      </c>
      <c r="B605" s="89">
        <v>69.905060000000006</v>
      </c>
    </row>
    <row r="606" spans="1:2" x14ac:dyDescent="0.3">
      <c r="A606" s="88">
        <v>2</v>
      </c>
      <c r="B606" s="89">
        <v>68.593720000000005</v>
      </c>
    </row>
    <row r="607" spans="1:2" x14ac:dyDescent="0.3">
      <c r="A607" s="88">
        <v>2</v>
      </c>
      <c r="B607" s="89">
        <v>1238.3041800000001</v>
      </c>
    </row>
    <row r="608" spans="1:2" x14ac:dyDescent="0.3">
      <c r="A608" s="88">
        <v>2</v>
      </c>
      <c r="B608" s="89">
        <v>1352.3390099999999</v>
      </c>
    </row>
    <row r="609" spans="1:2" x14ac:dyDescent="0.3">
      <c r="A609" s="88">
        <v>2</v>
      </c>
      <c r="B609" s="89">
        <v>1529.25954</v>
      </c>
    </row>
    <row r="610" spans="1:2" x14ac:dyDescent="0.3">
      <c r="A610" s="88">
        <v>1</v>
      </c>
      <c r="B610" s="89">
        <v>209.32096000000001</v>
      </c>
    </row>
    <row r="611" spans="1:2" x14ac:dyDescent="0.3">
      <c r="A611" s="88">
        <v>1</v>
      </c>
      <c r="B611" s="89">
        <v>114.88118</v>
      </c>
    </row>
    <row r="612" spans="1:2" x14ac:dyDescent="0.3">
      <c r="A612" s="88">
        <v>2</v>
      </c>
      <c r="B612" s="89">
        <v>423.79302999999999</v>
      </c>
    </row>
    <row r="613" spans="1:2" x14ac:dyDescent="0.3">
      <c r="A613" s="88">
        <v>2</v>
      </c>
      <c r="B613" s="89">
        <v>1457.8332</v>
      </c>
    </row>
    <row r="614" spans="1:2" x14ac:dyDescent="0.3">
      <c r="A614" s="88">
        <v>2</v>
      </c>
      <c r="B614" s="89">
        <v>226.15516</v>
      </c>
    </row>
    <row r="615" spans="1:2" x14ac:dyDescent="0.3">
      <c r="A615" s="88">
        <v>1</v>
      </c>
      <c r="B615" s="89">
        <v>74.196330000000003</v>
      </c>
    </row>
    <row r="616" spans="1:2" x14ac:dyDescent="0.3">
      <c r="A616" s="88">
        <v>1</v>
      </c>
      <c r="B616" s="89">
        <v>0</v>
      </c>
    </row>
    <row r="617" spans="1:2" x14ac:dyDescent="0.3">
      <c r="A617" s="88">
        <v>2</v>
      </c>
      <c r="B617" s="89">
        <v>1900.23134</v>
      </c>
    </row>
    <row r="618" spans="1:2" x14ac:dyDescent="0.3">
      <c r="A618" s="88">
        <v>2</v>
      </c>
      <c r="B618" s="89">
        <v>432.87344000000002</v>
      </c>
    </row>
    <row r="619" spans="1:2" x14ac:dyDescent="0.3">
      <c r="A619" s="88">
        <v>2</v>
      </c>
      <c r="B619" s="89">
        <v>421.65857999999997</v>
      </c>
    </row>
    <row r="620" spans="1:2" x14ac:dyDescent="0.3">
      <c r="A620" s="88">
        <v>2</v>
      </c>
      <c r="B620" s="89">
        <v>0</v>
      </c>
    </row>
    <row r="621" spans="1:2" x14ac:dyDescent="0.3">
      <c r="A621" s="88">
        <v>2</v>
      </c>
      <c r="B621" s="89">
        <v>413.07119999999998</v>
      </c>
    </row>
    <row r="622" spans="1:2" x14ac:dyDescent="0.3">
      <c r="A622" s="88">
        <v>1</v>
      </c>
      <c r="B622" s="89">
        <v>442.57324</v>
      </c>
    </row>
    <row r="623" spans="1:2" x14ac:dyDescent="0.3">
      <c r="A623" s="88">
        <v>1</v>
      </c>
      <c r="B623" s="89">
        <v>62.786879999999996</v>
      </c>
    </row>
    <row r="624" spans="1:2" x14ac:dyDescent="0.3">
      <c r="A624" s="88">
        <v>1</v>
      </c>
      <c r="B624" s="89">
        <v>319.05119999999999</v>
      </c>
    </row>
    <row r="625" spans="1:2" x14ac:dyDescent="0.3">
      <c r="A625" s="88">
        <v>2</v>
      </c>
      <c r="B625" s="89">
        <v>116.43086</v>
      </c>
    </row>
    <row r="626" spans="1:2" x14ac:dyDescent="0.3">
      <c r="A626" s="88">
        <v>1</v>
      </c>
      <c r="B626" s="89">
        <v>141.99959999999999</v>
      </c>
    </row>
    <row r="627" spans="1:2" x14ac:dyDescent="0.3">
      <c r="A627" s="88">
        <v>2</v>
      </c>
      <c r="B627" s="89">
        <v>18.238900000000001</v>
      </c>
    </row>
    <row r="628" spans="1:2" x14ac:dyDescent="0.3">
      <c r="A628" s="88">
        <v>2</v>
      </c>
      <c r="B628" s="89">
        <v>27.646080000000001</v>
      </c>
    </row>
    <row r="629" spans="1:2" x14ac:dyDescent="0.3">
      <c r="A629" s="88">
        <v>1</v>
      </c>
      <c r="B629" s="89">
        <v>165.54132000000001</v>
      </c>
    </row>
    <row r="630" spans="1:2" x14ac:dyDescent="0.3">
      <c r="A630" s="88">
        <v>2</v>
      </c>
      <c r="B630" s="89">
        <v>164.00735</v>
      </c>
    </row>
    <row r="631" spans="1:2" x14ac:dyDescent="0.3">
      <c r="A631" s="88">
        <v>2</v>
      </c>
      <c r="B631" s="89">
        <v>0</v>
      </c>
    </row>
    <row r="632" spans="1:2" x14ac:dyDescent="0.3">
      <c r="A632" s="88">
        <v>1</v>
      </c>
      <c r="B632" s="89">
        <v>31.9176</v>
      </c>
    </row>
    <row r="633" spans="1:2" x14ac:dyDescent="0.3">
      <c r="A633" s="88">
        <v>1</v>
      </c>
      <c r="B633" s="89">
        <v>107.64</v>
      </c>
    </row>
    <row r="634" spans="1:2" x14ac:dyDescent="0.3">
      <c r="A634" s="88">
        <v>2</v>
      </c>
      <c r="B634" s="89">
        <v>590.19916999999998</v>
      </c>
    </row>
    <row r="635" spans="1:2" x14ac:dyDescent="0.3">
      <c r="A635" s="88">
        <v>2</v>
      </c>
      <c r="B635" s="89">
        <v>1294.09302</v>
      </c>
    </row>
    <row r="636" spans="1:2" x14ac:dyDescent="0.3">
      <c r="A636" s="88">
        <v>2</v>
      </c>
      <c r="B636" s="89">
        <v>497.98921000000001</v>
      </c>
    </row>
    <row r="637" spans="1:2" x14ac:dyDescent="0.3">
      <c r="A637" s="88">
        <v>2</v>
      </c>
      <c r="B637" s="89">
        <v>385.73761999999999</v>
      </c>
    </row>
    <row r="638" spans="1:2" x14ac:dyDescent="0.3">
      <c r="A638" s="88">
        <v>1</v>
      </c>
      <c r="B638" s="89">
        <v>836.60289999999998</v>
      </c>
    </row>
    <row r="639" spans="1:2" x14ac:dyDescent="0.3">
      <c r="A639" s="88">
        <v>2</v>
      </c>
      <c r="B639" s="89">
        <v>0</v>
      </c>
    </row>
    <row r="640" spans="1:2" x14ac:dyDescent="0.3">
      <c r="A640" s="88">
        <v>2</v>
      </c>
      <c r="B640" s="89">
        <v>13.006500000000001</v>
      </c>
    </row>
    <row r="641" spans="1:2" x14ac:dyDescent="0.3">
      <c r="A641" s="88">
        <v>2</v>
      </c>
      <c r="B641" s="89">
        <v>88.522900000000007</v>
      </c>
    </row>
    <row r="642" spans="1:2" x14ac:dyDescent="0.3">
      <c r="A642" s="88">
        <v>1</v>
      </c>
      <c r="B642" s="89">
        <v>302.77195</v>
      </c>
    </row>
    <row r="643" spans="1:2" x14ac:dyDescent="0.3">
      <c r="A643" s="88">
        <v>1</v>
      </c>
      <c r="B643" s="89">
        <v>0</v>
      </c>
    </row>
    <row r="644" spans="1:2" x14ac:dyDescent="0.3">
      <c r="A644" s="88">
        <v>1</v>
      </c>
      <c r="B644" s="89">
        <v>539.83199999999999</v>
      </c>
    </row>
    <row r="645" spans="1:2" x14ac:dyDescent="0.3">
      <c r="A645" s="88">
        <v>2</v>
      </c>
      <c r="B645" s="89">
        <v>123.54662</v>
      </c>
    </row>
    <row r="646" spans="1:2" x14ac:dyDescent="0.3">
      <c r="A646" s="88">
        <v>2</v>
      </c>
      <c r="B646" s="89">
        <v>1758.056</v>
      </c>
    </row>
    <row r="647" spans="1:2" x14ac:dyDescent="0.3">
      <c r="A647" s="88">
        <v>1</v>
      </c>
      <c r="B647" s="89">
        <v>0</v>
      </c>
    </row>
    <row r="648" spans="1:2" x14ac:dyDescent="0.3">
      <c r="A648" s="88">
        <v>2</v>
      </c>
      <c r="B648" s="89">
        <v>142.38224</v>
      </c>
    </row>
    <row r="649" spans="1:2" x14ac:dyDescent="0.3">
      <c r="A649" s="88">
        <v>1</v>
      </c>
      <c r="B649" s="89">
        <v>129.46552</v>
      </c>
    </row>
    <row r="650" spans="1:2" x14ac:dyDescent="0.3">
      <c r="A650" s="88">
        <v>1</v>
      </c>
      <c r="B650" s="89">
        <v>124.97562000000001</v>
      </c>
    </row>
    <row r="651" spans="1:2" x14ac:dyDescent="0.3">
      <c r="A651" s="88">
        <v>2</v>
      </c>
      <c r="B651" s="89">
        <v>228.85624999999999</v>
      </c>
    </row>
    <row r="652" spans="1:2" x14ac:dyDescent="0.3">
      <c r="A652" s="88">
        <v>2</v>
      </c>
      <c r="B652" s="89">
        <v>0</v>
      </c>
    </row>
    <row r="653" spans="1:2" x14ac:dyDescent="0.3">
      <c r="A653" s="88">
        <v>2</v>
      </c>
      <c r="B653" s="89">
        <v>289.95121999999998</v>
      </c>
    </row>
    <row r="654" spans="1:2" x14ac:dyDescent="0.3">
      <c r="A654" s="88">
        <v>1</v>
      </c>
      <c r="B654" s="89">
        <v>725.28368999999998</v>
      </c>
    </row>
    <row r="655" spans="1:2" x14ac:dyDescent="0.3">
      <c r="A655" s="88">
        <v>2</v>
      </c>
      <c r="B655" s="89">
        <v>0</v>
      </c>
    </row>
    <row r="656" spans="1:2" x14ac:dyDescent="0.3">
      <c r="A656" s="88">
        <v>1</v>
      </c>
      <c r="B656" s="89">
        <v>0</v>
      </c>
    </row>
    <row r="657" spans="1:2" x14ac:dyDescent="0.3">
      <c r="A657" s="88">
        <v>1</v>
      </c>
      <c r="B657" s="89">
        <v>97.231750000000005</v>
      </c>
    </row>
    <row r="658" spans="1:2" x14ac:dyDescent="0.3">
      <c r="A658" s="88">
        <v>2</v>
      </c>
      <c r="B658" s="89">
        <v>0</v>
      </c>
    </row>
    <row r="659" spans="1:2" x14ac:dyDescent="0.3">
      <c r="A659" s="88">
        <v>2</v>
      </c>
      <c r="B659" s="89">
        <v>231.85883000000001</v>
      </c>
    </row>
    <row r="660" spans="1:2" x14ac:dyDescent="0.3">
      <c r="A660" s="88">
        <v>2</v>
      </c>
      <c r="B660" s="89">
        <v>37.749009999999998</v>
      </c>
    </row>
    <row r="661" spans="1:2" x14ac:dyDescent="0.3">
      <c r="A661" s="88">
        <v>2</v>
      </c>
      <c r="B661" s="89">
        <v>62.886719999999997</v>
      </c>
    </row>
    <row r="662" spans="1:2" x14ac:dyDescent="0.3">
      <c r="A662" s="88">
        <v>2</v>
      </c>
      <c r="B662" s="89">
        <v>270.72829999999999</v>
      </c>
    </row>
    <row r="663" spans="1:2" x14ac:dyDescent="0.3">
      <c r="A663" s="88">
        <v>2</v>
      </c>
      <c r="B663" s="89">
        <v>0</v>
      </c>
    </row>
    <row r="664" spans="1:2" x14ac:dyDescent="0.3">
      <c r="A664" s="88">
        <v>2</v>
      </c>
      <c r="B664" s="89">
        <v>0</v>
      </c>
    </row>
    <row r="665" spans="1:2" x14ac:dyDescent="0.3">
      <c r="A665" s="88">
        <v>2</v>
      </c>
      <c r="B665" s="89">
        <v>0</v>
      </c>
    </row>
    <row r="666" spans="1:2" x14ac:dyDescent="0.3">
      <c r="A666" s="88">
        <v>1</v>
      </c>
      <c r="B666" s="89">
        <v>83.336399999999998</v>
      </c>
    </row>
    <row r="667" spans="1:2" x14ac:dyDescent="0.3">
      <c r="A667" s="88">
        <v>2</v>
      </c>
      <c r="B667" s="89">
        <v>137.96684999999999</v>
      </c>
    </row>
    <row r="668" spans="1:2" x14ac:dyDescent="0.3">
      <c r="A668" s="88">
        <v>1</v>
      </c>
      <c r="B668" s="89">
        <v>0</v>
      </c>
    </row>
    <row r="669" spans="1:2" x14ac:dyDescent="0.3">
      <c r="A669" s="88">
        <v>2</v>
      </c>
      <c r="B669" s="89">
        <v>298.20047</v>
      </c>
    </row>
    <row r="670" spans="1:2" x14ac:dyDescent="0.3">
      <c r="A670" s="88">
        <v>2</v>
      </c>
      <c r="B670" s="89">
        <v>647.38337999999999</v>
      </c>
    </row>
    <row r="671" spans="1:2" x14ac:dyDescent="0.3">
      <c r="A671" s="88">
        <v>1</v>
      </c>
      <c r="B671" s="89">
        <v>232.41843</v>
      </c>
    </row>
    <row r="672" spans="1:2" x14ac:dyDescent="0.3">
      <c r="A672" s="88">
        <v>1</v>
      </c>
      <c r="B672" s="89">
        <v>1459.9594199999999</v>
      </c>
    </row>
    <row r="673" spans="1:2" x14ac:dyDescent="0.3">
      <c r="A673" s="88">
        <v>2</v>
      </c>
      <c r="B673" s="89">
        <v>66.277439999999999</v>
      </c>
    </row>
    <row r="674" spans="1:2" x14ac:dyDescent="0.3">
      <c r="A674" s="88">
        <v>2</v>
      </c>
      <c r="B674" s="89">
        <v>1153.0625299999999</v>
      </c>
    </row>
    <row r="675" spans="1:2" x14ac:dyDescent="0.3">
      <c r="A675" s="88">
        <v>2</v>
      </c>
      <c r="B675" s="89">
        <v>117.88800000000001</v>
      </c>
    </row>
    <row r="676" spans="1:2" x14ac:dyDescent="0.3">
      <c r="A676" s="88">
        <v>2</v>
      </c>
      <c r="B676" s="89">
        <v>231.59136000000001</v>
      </c>
    </row>
    <row r="677" spans="1:2" x14ac:dyDescent="0.3">
      <c r="A677" s="88">
        <v>2</v>
      </c>
      <c r="B677" s="89">
        <v>692.25071000000003</v>
      </c>
    </row>
    <row r="678" spans="1:2" x14ac:dyDescent="0.3">
      <c r="A678" s="88">
        <v>2</v>
      </c>
      <c r="B678" s="89">
        <v>0</v>
      </c>
    </row>
    <row r="679" spans="1:2" x14ac:dyDescent="0.3">
      <c r="A679" s="88">
        <v>1</v>
      </c>
      <c r="B679" s="89">
        <v>0</v>
      </c>
    </row>
    <row r="680" spans="1:2" x14ac:dyDescent="0.3">
      <c r="A680" s="88">
        <v>1</v>
      </c>
      <c r="B680" s="89">
        <v>1864.25</v>
      </c>
    </row>
    <row r="681" spans="1:2" x14ac:dyDescent="0.3">
      <c r="A681" s="88">
        <v>1</v>
      </c>
      <c r="B681" s="89">
        <v>1190.5709400000001</v>
      </c>
    </row>
    <row r="682" spans="1:2" x14ac:dyDescent="0.3">
      <c r="A682" s="88">
        <v>2</v>
      </c>
      <c r="B682" s="89">
        <v>30.288699999999999</v>
      </c>
    </row>
    <row r="683" spans="1:2" x14ac:dyDescent="0.3">
      <c r="A683" s="88">
        <v>2</v>
      </c>
      <c r="B683" s="89">
        <v>184.95060000000001</v>
      </c>
    </row>
    <row r="684" spans="1:2" x14ac:dyDescent="0.3">
      <c r="A684" s="88">
        <v>1</v>
      </c>
      <c r="B684" s="89">
        <v>118.488</v>
      </c>
    </row>
    <row r="685" spans="1:2" x14ac:dyDescent="0.3">
      <c r="A685" s="88">
        <v>2</v>
      </c>
      <c r="B685" s="89">
        <v>433.69144</v>
      </c>
    </row>
    <row r="686" spans="1:2" x14ac:dyDescent="0.3">
      <c r="A686" s="88">
        <v>2</v>
      </c>
      <c r="B686" s="89">
        <v>314.41604999999998</v>
      </c>
    </row>
    <row r="687" spans="1:2" x14ac:dyDescent="0.3">
      <c r="A687" s="88">
        <v>1</v>
      </c>
      <c r="B687" s="89">
        <v>124.71980000000001</v>
      </c>
    </row>
    <row r="688" spans="1:2" x14ac:dyDescent="0.3">
      <c r="A688" s="88">
        <v>2</v>
      </c>
      <c r="B688" s="89">
        <v>322.44047999999998</v>
      </c>
    </row>
    <row r="689" spans="1:2" x14ac:dyDescent="0.3">
      <c r="A689" s="88">
        <v>2</v>
      </c>
      <c r="B689" s="89">
        <v>136.52063000000001</v>
      </c>
    </row>
    <row r="690" spans="1:2" x14ac:dyDescent="0.3">
      <c r="A690" s="88">
        <v>2</v>
      </c>
      <c r="B690" s="89">
        <v>411.46062999999998</v>
      </c>
    </row>
    <row r="691" spans="1:2" x14ac:dyDescent="0.3">
      <c r="A691" s="88">
        <v>2</v>
      </c>
      <c r="B691" s="89">
        <v>255.50264999999999</v>
      </c>
    </row>
    <row r="692" spans="1:2" x14ac:dyDescent="0.3">
      <c r="A692" s="88">
        <v>2</v>
      </c>
      <c r="B692" s="89">
        <v>0</v>
      </c>
    </row>
    <row r="693" spans="1:2" x14ac:dyDescent="0.3">
      <c r="A693" s="88">
        <v>2</v>
      </c>
      <c r="B693" s="89">
        <v>163.08578</v>
      </c>
    </row>
    <row r="694" spans="1:2" x14ac:dyDescent="0.3">
      <c r="A694" s="88">
        <v>2</v>
      </c>
      <c r="B694" s="89">
        <v>451.31970000000001</v>
      </c>
    </row>
    <row r="695" spans="1:2" x14ac:dyDescent="0.3">
      <c r="A695" s="88">
        <v>2</v>
      </c>
      <c r="B695" s="89">
        <v>798.53015000000005</v>
      </c>
    </row>
    <row r="696" spans="1:2" x14ac:dyDescent="0.3">
      <c r="A696" s="88">
        <v>1</v>
      </c>
      <c r="B696" s="89">
        <v>26.569400000000002</v>
      </c>
    </row>
    <row r="697" spans="1:2" x14ac:dyDescent="0.3">
      <c r="A697" s="88">
        <v>2</v>
      </c>
      <c r="B697" s="89">
        <v>918.12513000000001</v>
      </c>
    </row>
    <row r="698" spans="1:2" x14ac:dyDescent="0.3">
      <c r="A698" s="88">
        <v>2</v>
      </c>
      <c r="B698" s="89">
        <v>0</v>
      </c>
    </row>
    <row r="699" spans="1:2" x14ac:dyDescent="0.3">
      <c r="A699" s="88">
        <v>2</v>
      </c>
      <c r="B699" s="89">
        <v>0</v>
      </c>
    </row>
    <row r="700" spans="1:2" x14ac:dyDescent="0.3">
      <c r="A700" s="88">
        <v>2</v>
      </c>
      <c r="B700" s="89">
        <v>231.05005</v>
      </c>
    </row>
    <row r="701" spans="1:2" x14ac:dyDescent="0.3">
      <c r="A701" s="88">
        <v>2</v>
      </c>
      <c r="B701" s="89">
        <v>357.71203000000003</v>
      </c>
    </row>
    <row r="702" spans="1:2" x14ac:dyDescent="0.3">
      <c r="A702" s="88">
        <v>1</v>
      </c>
      <c r="B702" s="89">
        <v>0</v>
      </c>
    </row>
    <row r="703" spans="1:2" x14ac:dyDescent="0.3">
      <c r="A703" s="88">
        <v>1</v>
      </c>
      <c r="B703" s="89">
        <v>343.23</v>
      </c>
    </row>
    <row r="704" spans="1:2" x14ac:dyDescent="0.3">
      <c r="A704" s="88">
        <v>2</v>
      </c>
      <c r="B704" s="89">
        <v>0</v>
      </c>
    </row>
    <row r="705" spans="1:2" x14ac:dyDescent="0.3">
      <c r="A705" s="88">
        <v>1</v>
      </c>
      <c r="B705" s="89">
        <v>925.22400000000005</v>
      </c>
    </row>
    <row r="706" spans="1:2" x14ac:dyDescent="0.3">
      <c r="A706" s="88">
        <v>1</v>
      </c>
      <c r="B706" s="89">
        <v>0</v>
      </c>
    </row>
    <row r="707" spans="1:2" x14ac:dyDescent="0.3">
      <c r="A707" s="88">
        <v>2</v>
      </c>
      <c r="B707" s="89">
        <v>68.749250000000004</v>
      </c>
    </row>
    <row r="708" spans="1:2" x14ac:dyDescent="0.3">
      <c r="A708" s="88">
        <v>2</v>
      </c>
      <c r="B708" s="89">
        <v>2604.5153500000001</v>
      </c>
    </row>
    <row r="709" spans="1:2" x14ac:dyDescent="0.3">
      <c r="A709" s="88">
        <v>2</v>
      </c>
      <c r="B709" s="89">
        <v>70.596000000000004</v>
      </c>
    </row>
    <row r="710" spans="1:2" x14ac:dyDescent="0.3">
      <c r="A710" s="88">
        <v>2</v>
      </c>
      <c r="B710" s="89">
        <v>82.804280000000006</v>
      </c>
    </row>
    <row r="711" spans="1:2" x14ac:dyDescent="0.3">
      <c r="A711" s="88">
        <v>2</v>
      </c>
      <c r="B711" s="89">
        <v>0</v>
      </c>
    </row>
    <row r="712" spans="1:2" x14ac:dyDescent="0.3">
      <c r="A712" s="88">
        <v>1</v>
      </c>
      <c r="B712" s="89">
        <v>176.25004999999999</v>
      </c>
    </row>
    <row r="713" spans="1:2" x14ac:dyDescent="0.3">
      <c r="A713" s="88">
        <v>2</v>
      </c>
      <c r="B713" s="89">
        <v>221.61600000000001</v>
      </c>
    </row>
    <row r="714" spans="1:2" x14ac:dyDescent="0.3">
      <c r="A714" s="88">
        <v>1</v>
      </c>
      <c r="B714" s="89">
        <v>0</v>
      </c>
    </row>
    <row r="715" spans="1:2" x14ac:dyDescent="0.3">
      <c r="A715" s="88">
        <v>2</v>
      </c>
      <c r="B715" s="89">
        <v>12.418950000000001</v>
      </c>
    </row>
    <row r="716" spans="1:2" x14ac:dyDescent="0.3">
      <c r="A716" s="88">
        <v>1</v>
      </c>
      <c r="B716" s="89">
        <v>0</v>
      </c>
    </row>
    <row r="717" spans="1:2" x14ac:dyDescent="0.3">
      <c r="A717" s="88">
        <v>1</v>
      </c>
      <c r="B717" s="89">
        <v>677.18431999999996</v>
      </c>
    </row>
    <row r="718" spans="1:2" x14ac:dyDescent="0.3">
      <c r="A718" s="88">
        <v>2</v>
      </c>
      <c r="B718" s="89">
        <v>191.88</v>
      </c>
    </row>
    <row r="719" spans="1:2" x14ac:dyDescent="0.3">
      <c r="A719" s="88">
        <v>2</v>
      </c>
      <c r="B719" s="89">
        <v>538.56559000000004</v>
      </c>
    </row>
    <row r="720" spans="1:2" x14ac:dyDescent="0.3">
      <c r="A720" s="88">
        <v>2</v>
      </c>
      <c r="B720" s="89">
        <v>4735.9390400000002</v>
      </c>
    </row>
    <row r="721" spans="1:2" x14ac:dyDescent="0.3">
      <c r="A721" s="88">
        <v>1</v>
      </c>
      <c r="B721" s="89">
        <v>0</v>
      </c>
    </row>
    <row r="722" spans="1:2" x14ac:dyDescent="0.3">
      <c r="A722" s="88">
        <v>2</v>
      </c>
      <c r="B722" s="89">
        <v>764.75639999999999</v>
      </c>
    </row>
    <row r="723" spans="1:2" x14ac:dyDescent="0.3">
      <c r="A723" s="88">
        <v>2</v>
      </c>
      <c r="B723" s="89">
        <v>12.7439</v>
      </c>
    </row>
    <row r="724" spans="1:2" x14ac:dyDescent="0.3">
      <c r="A724" s="88">
        <v>2</v>
      </c>
      <c r="B724" s="89">
        <v>402.43866000000003</v>
      </c>
    </row>
    <row r="725" spans="1:2" x14ac:dyDescent="0.3">
      <c r="A725" s="88">
        <v>1</v>
      </c>
      <c r="B725" s="89">
        <v>64.418499999999995</v>
      </c>
    </row>
    <row r="726" spans="1:2" x14ac:dyDescent="0.3">
      <c r="A726" s="88">
        <v>2</v>
      </c>
      <c r="B726" s="89">
        <v>0</v>
      </c>
    </row>
    <row r="727" spans="1:2" x14ac:dyDescent="0.3">
      <c r="A727" s="88">
        <v>2</v>
      </c>
      <c r="B727" s="89">
        <v>180.03829999999999</v>
      </c>
    </row>
    <row r="728" spans="1:2" x14ac:dyDescent="0.3">
      <c r="A728" s="88">
        <v>1</v>
      </c>
      <c r="B728" s="89">
        <v>334.19495999999998</v>
      </c>
    </row>
    <row r="729" spans="1:2" x14ac:dyDescent="0.3">
      <c r="A729" s="88">
        <v>2</v>
      </c>
      <c r="B729" s="89">
        <v>351.95262000000002</v>
      </c>
    </row>
    <row r="730" spans="1:2" x14ac:dyDescent="0.3">
      <c r="A730" s="88">
        <v>2</v>
      </c>
      <c r="B730" s="89">
        <v>0</v>
      </c>
    </row>
    <row r="731" spans="1:2" x14ac:dyDescent="0.3">
      <c r="A731" s="88">
        <v>1</v>
      </c>
      <c r="B731" s="89">
        <v>141.95519999999999</v>
      </c>
    </row>
    <row r="732" spans="1:2" x14ac:dyDescent="0.3">
      <c r="A732" s="88">
        <v>2</v>
      </c>
      <c r="B732" s="89">
        <v>647.68571999999995</v>
      </c>
    </row>
    <row r="733" spans="1:2" x14ac:dyDescent="0.3">
      <c r="A733" s="88">
        <v>1</v>
      </c>
      <c r="B733" s="89">
        <v>463.71897000000001</v>
      </c>
    </row>
    <row r="734" spans="1:2" x14ac:dyDescent="0.3">
      <c r="A734" s="88">
        <v>1</v>
      </c>
      <c r="B734" s="89">
        <v>40.063220000000001</v>
      </c>
    </row>
    <row r="735" spans="1:2" x14ac:dyDescent="0.3">
      <c r="A735" s="88">
        <v>2</v>
      </c>
      <c r="B735" s="89">
        <v>75.037869999999998</v>
      </c>
    </row>
    <row r="736" spans="1:2" x14ac:dyDescent="0.3">
      <c r="A736" s="88">
        <v>2</v>
      </c>
      <c r="B736" s="89">
        <v>136.25021000000001</v>
      </c>
    </row>
    <row r="737" spans="1:2" x14ac:dyDescent="0.3">
      <c r="A737" s="88">
        <v>1</v>
      </c>
      <c r="B737" s="89">
        <v>98.659199999999998</v>
      </c>
    </row>
    <row r="738" spans="1:2" x14ac:dyDescent="0.3">
      <c r="A738" s="88">
        <v>2</v>
      </c>
      <c r="B738" s="89">
        <v>515.51157000000001</v>
      </c>
    </row>
    <row r="739" spans="1:2" x14ac:dyDescent="0.3">
      <c r="A739" s="88">
        <v>2</v>
      </c>
      <c r="B739" s="89">
        <v>483.98896000000002</v>
      </c>
    </row>
    <row r="740" spans="1:2" x14ac:dyDescent="0.3">
      <c r="A740" s="88">
        <v>1</v>
      </c>
      <c r="B740" s="89">
        <v>0</v>
      </c>
    </row>
    <row r="741" spans="1:2" x14ac:dyDescent="0.3">
      <c r="A741" s="88">
        <v>1</v>
      </c>
      <c r="B741" s="89">
        <v>94.022400000000005</v>
      </c>
    </row>
    <row r="742" spans="1:2" x14ac:dyDescent="0.3">
      <c r="A742" s="88">
        <v>1</v>
      </c>
      <c r="B742" s="89">
        <v>0</v>
      </c>
    </row>
    <row r="743" spans="1:2" x14ac:dyDescent="0.3">
      <c r="A743" s="88">
        <v>2</v>
      </c>
      <c r="B743" s="89">
        <v>243.10613000000001</v>
      </c>
    </row>
    <row r="744" spans="1:2" x14ac:dyDescent="0.3">
      <c r="A744" s="88">
        <v>2</v>
      </c>
      <c r="B744" s="89">
        <v>0</v>
      </c>
    </row>
    <row r="745" spans="1:2" x14ac:dyDescent="0.3">
      <c r="A745" s="88">
        <v>1</v>
      </c>
      <c r="B745" s="89">
        <v>51.287599999999998</v>
      </c>
    </row>
    <row r="746" spans="1:2" x14ac:dyDescent="0.3">
      <c r="A746" s="88">
        <v>2</v>
      </c>
      <c r="B746" s="89">
        <v>85.033199999999994</v>
      </c>
    </row>
    <row r="747" spans="1:2" x14ac:dyDescent="0.3">
      <c r="A747" s="88">
        <v>2</v>
      </c>
      <c r="B747" s="89">
        <v>59.111640000000001</v>
      </c>
    </row>
    <row r="748" spans="1:2" x14ac:dyDescent="0.3">
      <c r="A748" s="88">
        <v>1</v>
      </c>
      <c r="B748" s="89">
        <v>65.931219999999996</v>
      </c>
    </row>
    <row r="749" spans="1:2" x14ac:dyDescent="0.3">
      <c r="A749" s="88">
        <v>1</v>
      </c>
      <c r="B749" s="89">
        <v>0</v>
      </c>
    </row>
    <row r="750" spans="1:2" x14ac:dyDescent="0.3">
      <c r="A750" s="88">
        <v>2</v>
      </c>
      <c r="B750" s="89">
        <v>67.135199999999998</v>
      </c>
    </row>
    <row r="751" spans="1:2" x14ac:dyDescent="0.3">
      <c r="A751" s="88">
        <v>2</v>
      </c>
      <c r="B751" s="89">
        <v>188.11727999999999</v>
      </c>
    </row>
    <row r="752" spans="1:2" x14ac:dyDescent="0.3">
      <c r="A752" s="88">
        <v>1</v>
      </c>
      <c r="B752" s="89">
        <v>1031.2041200000001</v>
      </c>
    </row>
    <row r="753" spans="1:2" x14ac:dyDescent="0.3">
      <c r="A753" s="88">
        <v>1</v>
      </c>
      <c r="B753" s="89">
        <v>233.06399999999999</v>
      </c>
    </row>
    <row r="754" spans="1:2" x14ac:dyDescent="0.3">
      <c r="A754" s="88">
        <v>2</v>
      </c>
      <c r="B754" s="89">
        <v>0</v>
      </c>
    </row>
    <row r="755" spans="1:2" x14ac:dyDescent="0.3">
      <c r="A755" s="88">
        <v>1</v>
      </c>
      <c r="B755" s="89">
        <v>246.6</v>
      </c>
    </row>
    <row r="756" spans="1:2" x14ac:dyDescent="0.3">
      <c r="A756" s="88">
        <v>1</v>
      </c>
      <c r="B756" s="89">
        <v>648.65639999999996</v>
      </c>
    </row>
    <row r="757" spans="1:2" x14ac:dyDescent="0.3">
      <c r="A757" s="88">
        <v>1</v>
      </c>
      <c r="B757" s="89">
        <v>0</v>
      </c>
    </row>
    <row r="758" spans="1:2" x14ac:dyDescent="0.3">
      <c r="A758" s="88">
        <v>2</v>
      </c>
      <c r="B758" s="89">
        <v>273.88249000000002</v>
      </c>
    </row>
    <row r="759" spans="1:2" x14ac:dyDescent="0.3">
      <c r="A759" s="88">
        <v>2</v>
      </c>
      <c r="B759" s="89">
        <v>0</v>
      </c>
    </row>
    <row r="760" spans="1:2" x14ac:dyDescent="0.3">
      <c r="A760" s="88">
        <v>2</v>
      </c>
      <c r="B760" s="89">
        <v>333.00959999999998</v>
      </c>
    </row>
    <row r="761" spans="1:2" x14ac:dyDescent="0.3">
      <c r="A761" s="88">
        <v>2</v>
      </c>
      <c r="B761" s="89">
        <v>240.07343</v>
      </c>
    </row>
    <row r="762" spans="1:2" x14ac:dyDescent="0.3">
      <c r="A762" s="88">
        <v>2</v>
      </c>
      <c r="B762" s="89">
        <v>0</v>
      </c>
    </row>
    <row r="763" spans="1:2" x14ac:dyDescent="0.3">
      <c r="A763" s="88">
        <v>2</v>
      </c>
      <c r="B763" s="89">
        <v>53.568060000000003</v>
      </c>
    </row>
    <row r="764" spans="1:2" x14ac:dyDescent="0.3">
      <c r="A764" s="88">
        <v>1</v>
      </c>
      <c r="B764" s="89">
        <v>0</v>
      </c>
    </row>
    <row r="765" spans="1:2" x14ac:dyDescent="0.3">
      <c r="A765" s="88">
        <v>2</v>
      </c>
      <c r="B765" s="89">
        <v>122.55437999999999</v>
      </c>
    </row>
    <row r="766" spans="1:2" x14ac:dyDescent="0.3">
      <c r="A766" s="88">
        <v>2</v>
      </c>
      <c r="B766" s="89">
        <v>174.8663</v>
      </c>
    </row>
    <row r="767" spans="1:2" x14ac:dyDescent="0.3">
      <c r="A767" s="88">
        <v>2</v>
      </c>
      <c r="B767" s="89">
        <v>0</v>
      </c>
    </row>
    <row r="768" spans="1:2" x14ac:dyDescent="0.3">
      <c r="A768" s="88">
        <v>2</v>
      </c>
      <c r="B768" s="89">
        <v>64.140770000000003</v>
      </c>
    </row>
    <row r="769" spans="1:2" x14ac:dyDescent="0.3">
      <c r="A769" s="88">
        <v>2</v>
      </c>
      <c r="B769" s="89">
        <v>0</v>
      </c>
    </row>
    <row r="770" spans="1:2" x14ac:dyDescent="0.3">
      <c r="A770" s="88">
        <v>1</v>
      </c>
      <c r="B770" s="89">
        <v>1340.4028000000001</v>
      </c>
    </row>
    <row r="771" spans="1:2" x14ac:dyDescent="0.3">
      <c r="A771" s="88">
        <v>1</v>
      </c>
      <c r="B771" s="89">
        <v>176.20956000000001</v>
      </c>
    </row>
    <row r="772" spans="1:2" x14ac:dyDescent="0.3">
      <c r="A772" s="88">
        <v>1</v>
      </c>
      <c r="B772" s="89">
        <v>0</v>
      </c>
    </row>
    <row r="773" spans="1:2" x14ac:dyDescent="0.3">
      <c r="A773" s="88">
        <v>1</v>
      </c>
      <c r="B773" s="89">
        <v>12.676299999999999</v>
      </c>
    </row>
    <row r="774" spans="1:2" x14ac:dyDescent="0.3">
      <c r="A774" s="88">
        <v>1</v>
      </c>
      <c r="B774" s="89">
        <v>1482.9341999999999</v>
      </c>
    </row>
    <row r="775" spans="1:2" x14ac:dyDescent="0.3">
      <c r="A775" s="88">
        <v>2</v>
      </c>
      <c r="B775" s="89">
        <v>515.30128000000002</v>
      </c>
    </row>
    <row r="776" spans="1:2" x14ac:dyDescent="0.3">
      <c r="A776" s="88">
        <v>2</v>
      </c>
      <c r="B776" s="89">
        <v>703.68565999999998</v>
      </c>
    </row>
    <row r="777" spans="1:2" x14ac:dyDescent="0.3">
      <c r="A777" s="88">
        <v>2</v>
      </c>
      <c r="B777" s="89">
        <v>13.89936</v>
      </c>
    </row>
    <row r="778" spans="1:2" x14ac:dyDescent="0.3">
      <c r="A778" s="88">
        <v>1</v>
      </c>
      <c r="B778" s="89">
        <v>109.57680000000001</v>
      </c>
    </row>
    <row r="779" spans="1:2" x14ac:dyDescent="0.3">
      <c r="A779" s="88">
        <v>1</v>
      </c>
      <c r="B779" s="89">
        <v>261.35655000000003</v>
      </c>
    </row>
    <row r="780" spans="1:2" x14ac:dyDescent="0.3">
      <c r="A780" s="88">
        <v>2</v>
      </c>
      <c r="B780" s="89">
        <v>0</v>
      </c>
    </row>
    <row r="781" spans="1:2" x14ac:dyDescent="0.3">
      <c r="A781" s="88">
        <v>1</v>
      </c>
      <c r="B781" s="89">
        <v>133.22399999999999</v>
      </c>
    </row>
    <row r="782" spans="1:2" x14ac:dyDescent="0.3">
      <c r="A782" s="88">
        <v>2</v>
      </c>
      <c r="B782" s="89">
        <v>0</v>
      </c>
    </row>
    <row r="783" spans="1:2" x14ac:dyDescent="0.3">
      <c r="A783" s="88">
        <v>1</v>
      </c>
      <c r="B783" s="89">
        <v>356.6508</v>
      </c>
    </row>
    <row r="784" spans="1:2" x14ac:dyDescent="0.3">
      <c r="A784" s="88">
        <v>1</v>
      </c>
      <c r="B784" s="89">
        <v>0</v>
      </c>
    </row>
    <row r="785" spans="1:2" x14ac:dyDescent="0.3">
      <c r="A785" s="88">
        <v>2</v>
      </c>
      <c r="B785" s="89">
        <v>105.87148000000001</v>
      </c>
    </row>
    <row r="786" spans="1:2" x14ac:dyDescent="0.3">
      <c r="A786" s="88">
        <v>2</v>
      </c>
      <c r="B786" s="89">
        <v>835.02962000000002</v>
      </c>
    </row>
    <row r="787" spans="1:2" x14ac:dyDescent="0.3">
      <c r="A787" s="88">
        <v>2</v>
      </c>
      <c r="B787" s="89">
        <v>144.15968000000001</v>
      </c>
    </row>
    <row r="788" spans="1:2" x14ac:dyDescent="0.3">
      <c r="A788" s="88">
        <v>2</v>
      </c>
      <c r="B788" s="89">
        <v>104.79463</v>
      </c>
    </row>
    <row r="789" spans="1:2" x14ac:dyDescent="0.3">
      <c r="A789" s="88">
        <v>1</v>
      </c>
      <c r="B789" s="89">
        <v>0</v>
      </c>
    </row>
    <row r="790" spans="1:2" x14ac:dyDescent="0.3">
      <c r="A790" s="88">
        <v>1</v>
      </c>
      <c r="B790" s="89">
        <v>0</v>
      </c>
    </row>
    <row r="791" spans="1:2" x14ac:dyDescent="0.3">
      <c r="A791" s="88">
        <v>2</v>
      </c>
      <c r="B791" s="89">
        <v>0</v>
      </c>
    </row>
    <row r="792" spans="1:2" x14ac:dyDescent="0.3">
      <c r="A792" s="88">
        <v>1</v>
      </c>
      <c r="B792" s="89">
        <v>18.345600000000001</v>
      </c>
    </row>
    <row r="793" spans="1:2" x14ac:dyDescent="0.3">
      <c r="A793" s="88">
        <v>2</v>
      </c>
      <c r="B793" s="89">
        <v>1293.88122</v>
      </c>
    </row>
    <row r="794" spans="1:2" x14ac:dyDescent="0.3">
      <c r="A794" s="88">
        <v>2</v>
      </c>
      <c r="B794" s="89">
        <v>205.92317</v>
      </c>
    </row>
    <row r="795" spans="1:2" x14ac:dyDescent="0.3">
      <c r="A795" s="88">
        <v>1</v>
      </c>
      <c r="B795" s="89">
        <v>94.554820000000007</v>
      </c>
    </row>
    <row r="796" spans="1:2" x14ac:dyDescent="0.3">
      <c r="A796" s="88">
        <v>2</v>
      </c>
      <c r="B796" s="89">
        <v>39.471359999999997</v>
      </c>
    </row>
    <row r="797" spans="1:2" x14ac:dyDescent="0.3">
      <c r="A797" s="88">
        <v>1</v>
      </c>
      <c r="B797" s="89">
        <v>41.616979999999998</v>
      </c>
    </row>
    <row r="798" spans="1:2" x14ac:dyDescent="0.3">
      <c r="A798" s="88">
        <v>2</v>
      </c>
      <c r="B798" s="89">
        <v>0</v>
      </c>
    </row>
    <row r="799" spans="1:2" x14ac:dyDescent="0.3">
      <c r="A799" s="88">
        <v>2</v>
      </c>
      <c r="B799" s="89">
        <v>1407.76208</v>
      </c>
    </row>
    <row r="800" spans="1:2" x14ac:dyDescent="0.3">
      <c r="A800" s="88">
        <v>1</v>
      </c>
      <c r="B800" s="89">
        <v>0</v>
      </c>
    </row>
    <row r="801" spans="1:2" x14ac:dyDescent="0.3">
      <c r="A801" s="88">
        <v>2</v>
      </c>
      <c r="B801" s="89">
        <v>905.54708000000005</v>
      </c>
    </row>
    <row r="802" spans="1:2" x14ac:dyDescent="0.3">
      <c r="A802" s="88">
        <v>2</v>
      </c>
      <c r="B802" s="89">
        <v>27.084289999999999</v>
      </c>
    </row>
    <row r="803" spans="1:2" x14ac:dyDescent="0.3">
      <c r="A803" s="88">
        <v>2</v>
      </c>
      <c r="B803" s="89">
        <v>820.79639999999995</v>
      </c>
    </row>
    <row r="804" spans="1:2" x14ac:dyDescent="0.3">
      <c r="A804" s="88">
        <v>2</v>
      </c>
      <c r="B804" s="89">
        <v>377.85440999999997</v>
      </c>
    </row>
    <row r="805" spans="1:2" x14ac:dyDescent="0.3">
      <c r="A805" s="88">
        <v>2</v>
      </c>
      <c r="B805" s="89">
        <v>167.80745999999999</v>
      </c>
    </row>
    <row r="806" spans="1:2" x14ac:dyDescent="0.3">
      <c r="A806" s="88">
        <v>1</v>
      </c>
      <c r="B806" s="89">
        <v>41.765799999999999</v>
      </c>
    </row>
    <row r="807" spans="1:2" x14ac:dyDescent="0.3">
      <c r="A807" s="88">
        <v>2</v>
      </c>
      <c r="B807" s="89">
        <v>515.40000999999995</v>
      </c>
    </row>
    <row r="808" spans="1:2" x14ac:dyDescent="0.3">
      <c r="A808" s="88">
        <v>2</v>
      </c>
      <c r="B808" s="89">
        <v>0</v>
      </c>
    </row>
    <row r="809" spans="1:2" x14ac:dyDescent="0.3">
      <c r="A809" s="88">
        <v>2</v>
      </c>
      <c r="B809" s="89">
        <v>0</v>
      </c>
    </row>
    <row r="810" spans="1:2" x14ac:dyDescent="0.3">
      <c r="A810" s="88">
        <v>2</v>
      </c>
      <c r="B810" s="89">
        <v>0</v>
      </c>
    </row>
    <row r="811" spans="1:2" x14ac:dyDescent="0.3">
      <c r="A811" s="88">
        <v>1</v>
      </c>
      <c r="B811" s="89">
        <v>130.97499999999999</v>
      </c>
    </row>
    <row r="812" spans="1:2" x14ac:dyDescent="0.3">
      <c r="A812" s="88">
        <v>2</v>
      </c>
      <c r="B812" s="89">
        <v>329.09500000000003</v>
      </c>
    </row>
    <row r="813" spans="1:2" x14ac:dyDescent="0.3">
      <c r="A813" s="88">
        <v>2</v>
      </c>
      <c r="B813" s="89">
        <v>597.17674</v>
      </c>
    </row>
    <row r="814" spans="1:2" x14ac:dyDescent="0.3">
      <c r="A814" s="88">
        <v>2</v>
      </c>
      <c r="B814" s="89">
        <v>304.25625000000002</v>
      </c>
    </row>
    <row r="815" spans="1:2" x14ac:dyDescent="0.3">
      <c r="A815" s="88">
        <v>2</v>
      </c>
      <c r="B815" s="89">
        <v>0</v>
      </c>
    </row>
    <row r="816" spans="1:2" x14ac:dyDescent="0.3">
      <c r="A816" s="88">
        <v>1</v>
      </c>
      <c r="B816" s="89">
        <v>168.60480000000001</v>
      </c>
    </row>
    <row r="817" spans="1:2" x14ac:dyDescent="0.3">
      <c r="A817" s="88">
        <v>2</v>
      </c>
      <c r="B817" s="89">
        <v>260.45008999999999</v>
      </c>
    </row>
    <row r="818" spans="1:2" x14ac:dyDescent="0.3">
      <c r="A818" s="88">
        <v>2</v>
      </c>
      <c r="B818" s="89">
        <v>297.4751</v>
      </c>
    </row>
    <row r="819" spans="1:2" x14ac:dyDescent="0.3">
      <c r="A819" s="88">
        <v>1</v>
      </c>
      <c r="B819" s="89">
        <v>1195.96722</v>
      </c>
    </row>
    <row r="820" spans="1:2" x14ac:dyDescent="0.3">
      <c r="A820" s="88">
        <v>1</v>
      </c>
      <c r="B820" s="89">
        <v>296.10863999999998</v>
      </c>
    </row>
    <row r="821" spans="1:2" x14ac:dyDescent="0.3">
      <c r="A821" s="88">
        <v>2</v>
      </c>
      <c r="B821" s="89">
        <v>0</v>
      </c>
    </row>
    <row r="822" spans="1:2" x14ac:dyDescent="0.3">
      <c r="A822" s="88">
        <v>2</v>
      </c>
      <c r="B822" s="89">
        <v>0</v>
      </c>
    </row>
    <row r="823" spans="1:2" x14ac:dyDescent="0.3">
      <c r="A823" s="88">
        <v>2</v>
      </c>
      <c r="B823" s="89">
        <v>308.24794000000003</v>
      </c>
    </row>
    <row r="824" spans="1:2" x14ac:dyDescent="0.3">
      <c r="A824" s="88">
        <v>2</v>
      </c>
      <c r="B824" s="89">
        <v>605.13984000000005</v>
      </c>
    </row>
    <row r="825" spans="1:2" x14ac:dyDescent="0.3">
      <c r="A825" s="88">
        <v>2</v>
      </c>
      <c r="B825" s="89">
        <v>93.705600000000004</v>
      </c>
    </row>
    <row r="826" spans="1:2" x14ac:dyDescent="0.3">
      <c r="A826" s="88">
        <v>2</v>
      </c>
      <c r="B826" s="89">
        <v>156.07295999999999</v>
      </c>
    </row>
    <row r="827" spans="1:2" x14ac:dyDescent="0.3">
      <c r="A827" s="88">
        <v>2</v>
      </c>
      <c r="B827" s="89">
        <v>327.49766</v>
      </c>
    </row>
    <row r="828" spans="1:2" x14ac:dyDescent="0.3">
      <c r="A828" s="88">
        <v>2</v>
      </c>
      <c r="B828" s="89">
        <v>80.806079999999994</v>
      </c>
    </row>
    <row r="829" spans="1:2" x14ac:dyDescent="0.3">
      <c r="A829" s="88">
        <v>1</v>
      </c>
      <c r="B829" s="89">
        <v>708.05137000000002</v>
      </c>
    </row>
    <row r="830" spans="1:2" x14ac:dyDescent="0.3">
      <c r="A830" s="88">
        <v>2</v>
      </c>
      <c r="B830" s="89">
        <v>471.15886999999998</v>
      </c>
    </row>
    <row r="831" spans="1:2" x14ac:dyDescent="0.3">
      <c r="A831" s="88">
        <v>1</v>
      </c>
      <c r="B831" s="89">
        <v>41.951909999999998</v>
      </c>
    </row>
    <row r="832" spans="1:2" x14ac:dyDescent="0.3">
      <c r="A832" s="88">
        <v>2</v>
      </c>
      <c r="B832" s="89">
        <v>71.048069999999996</v>
      </c>
    </row>
    <row r="833" spans="1:2" x14ac:dyDescent="0.3">
      <c r="A833" s="88">
        <v>2</v>
      </c>
      <c r="B833" s="89">
        <v>21.23685</v>
      </c>
    </row>
    <row r="834" spans="1:2" x14ac:dyDescent="0.3">
      <c r="A834" s="88">
        <v>1</v>
      </c>
      <c r="B834" s="89">
        <v>94.806139999999999</v>
      </c>
    </row>
    <row r="835" spans="1:2" x14ac:dyDescent="0.3">
      <c r="A835" s="88">
        <v>2</v>
      </c>
      <c r="B835" s="89">
        <v>504.29172</v>
      </c>
    </row>
    <row r="836" spans="1:2" x14ac:dyDescent="0.3">
      <c r="A836" s="88">
        <v>2</v>
      </c>
      <c r="B836" s="89">
        <v>398.7792</v>
      </c>
    </row>
    <row r="837" spans="1:2" x14ac:dyDescent="0.3">
      <c r="A837" s="88">
        <v>1</v>
      </c>
      <c r="B837" s="89">
        <v>283.97140000000002</v>
      </c>
    </row>
    <row r="838" spans="1:2" x14ac:dyDescent="0.3">
      <c r="A838" s="88">
        <v>1</v>
      </c>
      <c r="B838" s="89">
        <v>60.173999999999999</v>
      </c>
    </row>
    <row r="839" spans="1:2" x14ac:dyDescent="0.3">
      <c r="A839" s="88">
        <v>2</v>
      </c>
      <c r="B839" s="89">
        <v>34.658520000000003</v>
      </c>
    </row>
    <row r="840" spans="1:2" x14ac:dyDescent="0.3">
      <c r="A840" s="88">
        <v>2</v>
      </c>
      <c r="B840" s="89">
        <v>0</v>
      </c>
    </row>
    <row r="841" spans="1:2" x14ac:dyDescent="0.3">
      <c r="A841" s="88">
        <v>1</v>
      </c>
      <c r="B841" s="89">
        <v>0</v>
      </c>
    </row>
    <row r="842" spans="1:2" x14ac:dyDescent="0.3">
      <c r="A842" s="88">
        <v>2</v>
      </c>
      <c r="B842" s="89">
        <v>291.18398000000002</v>
      </c>
    </row>
    <row r="843" spans="1:2" x14ac:dyDescent="0.3">
      <c r="A843" s="88">
        <v>1</v>
      </c>
      <c r="B843" s="89">
        <v>261.51551999999998</v>
      </c>
    </row>
    <row r="844" spans="1:2" x14ac:dyDescent="0.3">
      <c r="A844" s="88">
        <v>1</v>
      </c>
      <c r="B844" s="89">
        <v>1334.9159999999999</v>
      </c>
    </row>
    <row r="845" spans="1:2" x14ac:dyDescent="0.3">
      <c r="A845" s="88">
        <v>2</v>
      </c>
      <c r="B845" s="89">
        <v>998.78810999999996</v>
      </c>
    </row>
    <row r="846" spans="1:2" x14ac:dyDescent="0.3">
      <c r="A846" s="88">
        <v>2</v>
      </c>
      <c r="B846" s="89">
        <v>2119.3287</v>
      </c>
    </row>
    <row r="847" spans="1:2" x14ac:dyDescent="0.3">
      <c r="A847" s="88">
        <v>2</v>
      </c>
      <c r="B847" s="89">
        <v>828.32568000000003</v>
      </c>
    </row>
    <row r="848" spans="1:2" x14ac:dyDescent="0.3">
      <c r="A848" s="88">
        <v>2</v>
      </c>
      <c r="B848" s="89">
        <v>93.590400000000002</v>
      </c>
    </row>
    <row r="849" spans="1:2" x14ac:dyDescent="0.3">
      <c r="A849" s="88">
        <v>2</v>
      </c>
      <c r="B849" s="89">
        <v>0</v>
      </c>
    </row>
    <row r="850" spans="1:2" x14ac:dyDescent="0.3">
      <c r="A850" s="88">
        <v>2</v>
      </c>
      <c r="B850" s="89">
        <v>184.2021</v>
      </c>
    </row>
    <row r="851" spans="1:2" x14ac:dyDescent="0.3">
      <c r="A851" s="88">
        <v>2</v>
      </c>
      <c r="B851" s="89">
        <v>114.8057</v>
      </c>
    </row>
    <row r="852" spans="1:2" x14ac:dyDescent="0.3">
      <c r="A852" s="88">
        <v>2</v>
      </c>
      <c r="B852" s="89">
        <v>70.524000000000001</v>
      </c>
    </row>
    <row r="853" spans="1:2" x14ac:dyDescent="0.3">
      <c r="A853" s="88">
        <v>2</v>
      </c>
      <c r="B853" s="89">
        <v>888.72055999999998</v>
      </c>
    </row>
    <row r="854" spans="1:2" x14ac:dyDescent="0.3">
      <c r="A854" s="88">
        <v>1</v>
      </c>
      <c r="B854" s="89">
        <v>70.264799999999994</v>
      </c>
    </row>
    <row r="855" spans="1:2" x14ac:dyDescent="0.3">
      <c r="A855" s="88">
        <v>2</v>
      </c>
      <c r="B855" s="89">
        <v>182.952</v>
      </c>
    </row>
    <row r="856" spans="1:2" x14ac:dyDescent="0.3">
      <c r="A856" s="88">
        <v>1</v>
      </c>
      <c r="B856" s="89">
        <v>0</v>
      </c>
    </row>
    <row r="857" spans="1:2" x14ac:dyDescent="0.3">
      <c r="A857" s="88">
        <v>2</v>
      </c>
      <c r="B857" s="89">
        <v>1399.9635000000001</v>
      </c>
    </row>
    <row r="858" spans="1:2" x14ac:dyDescent="0.3">
      <c r="A858" s="88">
        <v>2</v>
      </c>
      <c r="B858" s="89">
        <v>0</v>
      </c>
    </row>
    <row r="859" spans="1:2" x14ac:dyDescent="0.3">
      <c r="A859" s="88">
        <v>1</v>
      </c>
      <c r="B859" s="89">
        <v>43.736550000000001</v>
      </c>
    </row>
    <row r="860" spans="1:2" x14ac:dyDescent="0.3">
      <c r="A860" s="88">
        <v>1</v>
      </c>
      <c r="B860" s="89">
        <v>0</v>
      </c>
    </row>
    <row r="861" spans="1:2" x14ac:dyDescent="0.3">
      <c r="A861" s="88">
        <v>1</v>
      </c>
      <c r="B861" s="89">
        <v>2394.1759400000001</v>
      </c>
    </row>
    <row r="862" spans="1:2" x14ac:dyDescent="0.3">
      <c r="A862" s="88">
        <v>1</v>
      </c>
      <c r="B862" s="89">
        <v>203.32679999999999</v>
      </c>
    </row>
    <row r="863" spans="1:2" x14ac:dyDescent="0.3">
      <c r="A863" s="88">
        <v>2</v>
      </c>
      <c r="B863" s="89">
        <v>741.39233999999999</v>
      </c>
    </row>
    <row r="864" spans="1:2" x14ac:dyDescent="0.3">
      <c r="A864" s="88">
        <v>2</v>
      </c>
      <c r="B864" s="89">
        <v>156.84432000000001</v>
      </c>
    </row>
    <row r="865" spans="1:2" x14ac:dyDescent="0.3">
      <c r="A865" s="88">
        <v>2</v>
      </c>
      <c r="B865" s="89">
        <v>969.75028999999995</v>
      </c>
    </row>
    <row r="866" spans="1:2" x14ac:dyDescent="0.3">
      <c r="A866" s="88">
        <v>1</v>
      </c>
      <c r="B866" s="89">
        <v>13.100099999999999</v>
      </c>
    </row>
    <row r="867" spans="1:2" x14ac:dyDescent="0.3">
      <c r="A867" s="88">
        <v>1</v>
      </c>
      <c r="B867" s="89">
        <v>193.75398000000001</v>
      </c>
    </row>
    <row r="868" spans="1:2" x14ac:dyDescent="0.3">
      <c r="A868" s="88">
        <v>1</v>
      </c>
      <c r="B868" s="89">
        <v>101.80486999999999</v>
      </c>
    </row>
    <row r="869" spans="1:2" x14ac:dyDescent="0.3">
      <c r="A869" s="88">
        <v>2</v>
      </c>
      <c r="B869" s="89">
        <v>118.536</v>
      </c>
    </row>
    <row r="870" spans="1:2" x14ac:dyDescent="0.3">
      <c r="A870" s="88">
        <v>1</v>
      </c>
      <c r="B870" s="89">
        <v>481.80599999999998</v>
      </c>
    </row>
    <row r="871" spans="1:2" x14ac:dyDescent="0.3">
      <c r="A871" s="88">
        <v>2</v>
      </c>
      <c r="B871" s="89">
        <v>398.19546000000003</v>
      </c>
    </row>
    <row r="872" spans="1:2" x14ac:dyDescent="0.3">
      <c r="A872" s="88">
        <v>2</v>
      </c>
      <c r="B872" s="89">
        <v>450.07445000000001</v>
      </c>
    </row>
    <row r="873" spans="1:2" x14ac:dyDescent="0.3">
      <c r="A873" s="88">
        <v>2</v>
      </c>
      <c r="B873" s="89">
        <v>109.28794000000001</v>
      </c>
    </row>
    <row r="874" spans="1:2" x14ac:dyDescent="0.3">
      <c r="A874" s="88">
        <v>1</v>
      </c>
      <c r="B874" s="89">
        <v>0</v>
      </c>
    </row>
    <row r="875" spans="1:2" x14ac:dyDescent="0.3">
      <c r="A875" s="88">
        <v>2</v>
      </c>
      <c r="B875" s="89">
        <v>357.70159999999998</v>
      </c>
    </row>
    <row r="876" spans="1:2" x14ac:dyDescent="0.3">
      <c r="A876" s="88">
        <v>2</v>
      </c>
      <c r="B876" s="89">
        <v>55.778109999999998</v>
      </c>
    </row>
    <row r="877" spans="1:2" x14ac:dyDescent="0.3">
      <c r="A877" s="88">
        <v>1</v>
      </c>
      <c r="B877" s="89">
        <v>5910.2288799999997</v>
      </c>
    </row>
    <row r="878" spans="1:2" x14ac:dyDescent="0.3">
      <c r="A878" s="88">
        <v>1</v>
      </c>
      <c r="B878" s="89">
        <v>0</v>
      </c>
    </row>
    <row r="879" spans="1:2" x14ac:dyDescent="0.3">
      <c r="A879" s="88">
        <v>2</v>
      </c>
      <c r="B879" s="89">
        <v>18.41658</v>
      </c>
    </row>
    <row r="880" spans="1:2" x14ac:dyDescent="0.3">
      <c r="A880" s="88">
        <v>2</v>
      </c>
      <c r="B880" s="89">
        <v>36.914400000000001</v>
      </c>
    </row>
    <row r="881" spans="1:2" x14ac:dyDescent="0.3">
      <c r="A881" s="88">
        <v>1</v>
      </c>
      <c r="B881" s="89">
        <v>0</v>
      </c>
    </row>
    <row r="882" spans="1:2" x14ac:dyDescent="0.3">
      <c r="A882" s="88">
        <v>1</v>
      </c>
      <c r="B882" s="89">
        <v>93.396709999999999</v>
      </c>
    </row>
    <row r="883" spans="1:2" x14ac:dyDescent="0.3">
      <c r="A883" s="88">
        <v>1</v>
      </c>
      <c r="B883" s="89">
        <v>0</v>
      </c>
    </row>
    <row r="884" spans="1:2" x14ac:dyDescent="0.3">
      <c r="A884" s="88">
        <v>2</v>
      </c>
      <c r="B884" s="89">
        <v>0</v>
      </c>
    </row>
    <row r="885" spans="1:2" x14ac:dyDescent="0.3">
      <c r="A885" s="88">
        <v>2</v>
      </c>
      <c r="B885" s="89">
        <v>0</v>
      </c>
    </row>
    <row r="886" spans="1:2" x14ac:dyDescent="0.3">
      <c r="A886" s="88">
        <v>1</v>
      </c>
      <c r="B886" s="89">
        <v>125.12952</v>
      </c>
    </row>
    <row r="887" spans="1:2" x14ac:dyDescent="0.3">
      <c r="A887" s="88">
        <v>2</v>
      </c>
      <c r="B887" s="89">
        <v>123.41822000000001</v>
      </c>
    </row>
  </sheetData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8"/>
  <sheetViews>
    <sheetView workbookViewId="0">
      <selection activeCell="F11" sqref="F11"/>
    </sheetView>
  </sheetViews>
  <sheetFormatPr defaultRowHeight="14.4" x14ac:dyDescent="0.3"/>
  <cols>
    <col min="1" max="1" width="12.77734375" customWidth="1"/>
    <col min="4" max="4" width="12.33203125" customWidth="1"/>
  </cols>
  <sheetData>
    <row r="1" spans="1:5" x14ac:dyDescent="0.3">
      <c r="A1" s="120" t="s">
        <v>13</v>
      </c>
      <c r="B1" s="120"/>
      <c r="D1" s="120" t="s">
        <v>16</v>
      </c>
      <c r="E1" s="120"/>
    </row>
    <row r="2" spans="1:5" x14ac:dyDescent="0.3">
      <c r="A2" s="3" t="s">
        <v>15</v>
      </c>
      <c r="B2" s="3" t="s">
        <v>14</v>
      </c>
      <c r="D2" s="3" t="s">
        <v>15</v>
      </c>
      <c r="E2" s="3" t="s">
        <v>14</v>
      </c>
    </row>
    <row r="3" spans="1:5" x14ac:dyDescent="0.3">
      <c r="A3" s="2">
        <v>38904</v>
      </c>
      <c r="B3" s="1">
        <v>6.5054859695115727E-3</v>
      </c>
      <c r="D3" s="2">
        <v>38901</v>
      </c>
      <c r="E3" s="1">
        <v>1.7644065849295058E-2</v>
      </c>
    </row>
    <row r="4" spans="1:5" x14ac:dyDescent="0.3">
      <c r="A4" s="2">
        <v>38911</v>
      </c>
      <c r="B4" s="1">
        <v>3.2420346562324889E-3</v>
      </c>
      <c r="D4" s="2">
        <v>38902</v>
      </c>
      <c r="E4" s="1">
        <v>-9.8383923099257058E-4</v>
      </c>
    </row>
    <row r="5" spans="1:5" x14ac:dyDescent="0.3">
      <c r="A5" s="2">
        <v>38918</v>
      </c>
      <c r="B5" s="1">
        <v>2.5608194622279792E-3</v>
      </c>
      <c r="D5" s="2">
        <v>38903</v>
      </c>
      <c r="E5" s="1">
        <v>-2.3732261345472527E-3</v>
      </c>
    </row>
    <row r="6" spans="1:5" x14ac:dyDescent="0.3">
      <c r="A6" s="2">
        <v>38925</v>
      </c>
      <c r="B6" s="1">
        <v>1.3642126887828158E-3</v>
      </c>
      <c r="D6" s="2">
        <v>38905</v>
      </c>
      <c r="E6" s="1">
        <v>3.5372049649494046E-3</v>
      </c>
    </row>
    <row r="7" spans="1:5" x14ac:dyDescent="0.3">
      <c r="A7" s="2">
        <v>38932</v>
      </c>
      <c r="B7" s="1">
        <v>-3.0037626078973804E-4</v>
      </c>
      <c r="D7" s="2">
        <v>38908</v>
      </c>
      <c r="E7" s="1">
        <v>-1.0093565752371115E-3</v>
      </c>
    </row>
    <row r="8" spans="1:5" x14ac:dyDescent="0.3">
      <c r="A8" s="2">
        <v>38939</v>
      </c>
      <c r="B8" s="1">
        <v>1.2394101035456507E-2</v>
      </c>
      <c r="D8" s="2">
        <v>38909</v>
      </c>
      <c r="E8" s="1">
        <v>6.9282953506648436E-3</v>
      </c>
    </row>
    <row r="9" spans="1:5" x14ac:dyDescent="0.3">
      <c r="A9" s="2">
        <v>38946</v>
      </c>
      <c r="B9" s="1">
        <v>-2.131771056990348E-3</v>
      </c>
      <c r="D9" s="2">
        <v>38910</v>
      </c>
      <c r="E9" s="1">
        <v>-2.7076531018556112E-3</v>
      </c>
    </row>
    <row r="10" spans="1:5" x14ac:dyDescent="0.3">
      <c r="A10" s="2">
        <v>38953</v>
      </c>
      <c r="B10" s="1">
        <v>7.3887489504618461E-3</v>
      </c>
      <c r="D10" s="2">
        <v>38912</v>
      </c>
      <c r="E10" s="1">
        <v>-7.2749848769459976E-3</v>
      </c>
    </row>
    <row r="11" spans="1:5" x14ac:dyDescent="0.3">
      <c r="A11" s="2">
        <v>38960</v>
      </c>
      <c r="B11" s="1">
        <v>5.4896030245746626E-3</v>
      </c>
      <c r="D11" s="2">
        <v>38915</v>
      </c>
      <c r="E11" s="1">
        <v>-7.6490114013565876E-3</v>
      </c>
    </row>
    <row r="12" spans="1:5" x14ac:dyDescent="0.3">
      <c r="A12" s="2">
        <v>38967</v>
      </c>
      <c r="B12" s="1">
        <v>-2.1826604700886832E-3</v>
      </c>
      <c r="D12" s="2">
        <v>38916</v>
      </c>
      <c r="E12" s="1">
        <v>-7.0939176523818533E-3</v>
      </c>
    </row>
    <row r="13" spans="1:5" x14ac:dyDescent="0.3">
      <c r="A13" s="2">
        <v>38974</v>
      </c>
      <c r="B13" s="1">
        <v>-2.6258010918586748E-3</v>
      </c>
      <c r="D13" s="2">
        <v>38917</v>
      </c>
      <c r="E13" s="1">
        <v>4.1337781756041391E-3</v>
      </c>
    </row>
    <row r="14" spans="1:5" x14ac:dyDescent="0.3">
      <c r="A14" s="2">
        <v>38981</v>
      </c>
      <c r="B14" s="1">
        <v>-1.4639802869981025E-3</v>
      </c>
      <c r="D14" s="2">
        <v>38919</v>
      </c>
      <c r="E14" s="1">
        <v>8.8914754999426819E-4</v>
      </c>
    </row>
    <row r="15" spans="1:5" x14ac:dyDescent="0.3">
      <c r="A15" s="2">
        <v>38988</v>
      </c>
      <c r="B15" s="1">
        <v>-2.586181561700989E-3</v>
      </c>
      <c r="D15" s="2">
        <v>38922</v>
      </c>
      <c r="E15" s="1">
        <v>-5.4916655898700059E-4</v>
      </c>
    </row>
    <row r="16" spans="1:5" x14ac:dyDescent="0.3">
      <c r="A16" s="2">
        <v>38995</v>
      </c>
      <c r="B16" s="1">
        <v>3.0814814814815422E-3</v>
      </c>
      <c r="D16" s="2">
        <v>38923</v>
      </c>
      <c r="E16" s="1">
        <v>6.3835288794079409E-3</v>
      </c>
    </row>
    <row r="17" spans="1:5" x14ac:dyDescent="0.3">
      <c r="A17" s="2">
        <v>39002</v>
      </c>
      <c r="B17" s="1">
        <v>-5.4460619084767891E-4</v>
      </c>
      <c r="D17" s="2">
        <v>38924</v>
      </c>
      <c r="E17" s="1">
        <v>5.4598301029343667E-4</v>
      </c>
    </row>
    <row r="18" spans="1:5" x14ac:dyDescent="0.3">
      <c r="A18" s="2">
        <v>39009</v>
      </c>
      <c r="B18" s="1">
        <v>4.1685625798118745E-3</v>
      </c>
      <c r="D18" s="2">
        <v>38926</v>
      </c>
      <c r="E18" s="1">
        <v>2.5163482497756926E-3</v>
      </c>
    </row>
    <row r="19" spans="1:5" x14ac:dyDescent="0.3">
      <c r="A19" s="2">
        <v>39016</v>
      </c>
      <c r="B19" s="1">
        <v>1.9407676557949127E-2</v>
      </c>
      <c r="D19" s="2">
        <v>38929</v>
      </c>
      <c r="E19" s="1">
        <v>2.781819053861787E-3</v>
      </c>
    </row>
    <row r="20" spans="1:5" x14ac:dyDescent="0.3">
      <c r="A20" s="2">
        <v>39023</v>
      </c>
      <c r="B20" s="1">
        <v>-1.3180348793650288E-3</v>
      </c>
      <c r="D20" s="2">
        <v>38930</v>
      </c>
      <c r="E20" s="1">
        <v>3.6988026720659668E-3</v>
      </c>
    </row>
    <row r="21" spans="1:5" x14ac:dyDescent="0.3">
      <c r="A21" s="2">
        <v>39030</v>
      </c>
      <c r="B21" s="1">
        <v>6.724977308358757E-3</v>
      </c>
      <c r="D21" s="2">
        <v>38931</v>
      </c>
      <c r="E21" s="1">
        <v>4.7494241918831061E-3</v>
      </c>
    </row>
    <row r="22" spans="1:5" x14ac:dyDescent="0.3">
      <c r="A22" s="2">
        <v>39037</v>
      </c>
      <c r="B22" s="1">
        <v>-4.7337433288312681E-3</v>
      </c>
      <c r="D22" s="2">
        <v>38933</v>
      </c>
      <c r="E22" s="1">
        <v>-7.7488732505734024E-4</v>
      </c>
    </row>
    <row r="23" spans="1:5" x14ac:dyDescent="0.3">
      <c r="A23" s="2">
        <v>39044</v>
      </c>
      <c r="B23" s="1">
        <v>-1.1047168841845823E-3</v>
      </c>
      <c r="D23" s="2">
        <v>38936</v>
      </c>
      <c r="E23" s="1">
        <v>2.0890703636880581E-3</v>
      </c>
    </row>
    <row r="24" spans="1:5" x14ac:dyDescent="0.3">
      <c r="A24" s="2">
        <v>39051</v>
      </c>
      <c r="B24" s="1">
        <v>1.706068730197323E-3</v>
      </c>
      <c r="D24" s="2">
        <v>38937</v>
      </c>
      <c r="E24" s="1">
        <v>5.1012350358508145E-3</v>
      </c>
    </row>
    <row r="25" spans="1:5" x14ac:dyDescent="0.3">
      <c r="A25" s="2">
        <v>39058</v>
      </c>
      <c r="B25" s="1">
        <v>2.6701251144339625E-3</v>
      </c>
      <c r="D25" s="2">
        <v>38938</v>
      </c>
      <c r="E25" s="1">
        <v>1.5556009490737246E-3</v>
      </c>
    </row>
    <row r="26" spans="1:5" x14ac:dyDescent="0.3">
      <c r="A26" s="2">
        <v>39065</v>
      </c>
      <c r="B26" s="1">
        <v>2.0535433070866084E-3</v>
      </c>
      <c r="D26" s="2">
        <v>38940</v>
      </c>
      <c r="E26" s="1">
        <v>1.0072834340618178E-3</v>
      </c>
    </row>
    <row r="27" spans="1:5" x14ac:dyDescent="0.3">
      <c r="A27" s="2">
        <v>39072</v>
      </c>
      <c r="B27" s="1">
        <v>-7.2107076028270203E-3</v>
      </c>
      <c r="D27" s="2">
        <v>38943</v>
      </c>
      <c r="E27" s="1">
        <v>7.601207523802102E-3</v>
      </c>
    </row>
    <row r="28" spans="1:5" x14ac:dyDescent="0.3">
      <c r="A28" s="2">
        <v>39079</v>
      </c>
      <c r="B28" s="1">
        <v>6.5359477124182904E-3</v>
      </c>
      <c r="D28" s="2">
        <v>38944</v>
      </c>
      <c r="E28" s="1">
        <v>-1.8590787573365031E-3</v>
      </c>
    </row>
    <row r="29" spans="1:5" x14ac:dyDescent="0.3">
      <c r="A29" s="2">
        <v>39086</v>
      </c>
      <c r="B29" s="1">
        <v>3.2903091736129013E-3</v>
      </c>
      <c r="D29" s="2">
        <v>38945</v>
      </c>
      <c r="E29" s="1">
        <v>3.6789040252443415E-3</v>
      </c>
    </row>
    <row r="30" spans="1:5" x14ac:dyDescent="0.3">
      <c r="A30" s="2">
        <v>39093</v>
      </c>
      <c r="B30" s="1">
        <v>-6.1313802918312524E-3</v>
      </c>
      <c r="D30" s="2">
        <v>38947</v>
      </c>
      <c r="E30" s="1">
        <v>2.8279412894798E-3</v>
      </c>
    </row>
    <row r="31" spans="1:5" x14ac:dyDescent="0.3">
      <c r="A31" s="2">
        <v>39100</v>
      </c>
      <c r="B31" s="1">
        <v>3.5995976920229932E-4</v>
      </c>
      <c r="D31" s="2">
        <v>38950</v>
      </c>
      <c r="E31" s="1">
        <v>-2.7126852518812271E-3</v>
      </c>
    </row>
    <row r="32" spans="1:5" x14ac:dyDescent="0.3">
      <c r="A32" s="2">
        <v>39107</v>
      </c>
      <c r="B32" s="1">
        <v>3.2554995059545428E-3</v>
      </c>
      <c r="D32" s="2">
        <v>38951</v>
      </c>
      <c r="E32" s="1">
        <v>-1.6135972461274713E-3</v>
      </c>
    </row>
    <row r="33" spans="1:5" x14ac:dyDescent="0.3">
      <c r="A33" s="2">
        <v>39114</v>
      </c>
      <c r="B33" s="1">
        <v>1.3943783480127578E-2</v>
      </c>
      <c r="D33" s="2">
        <v>38952</v>
      </c>
      <c r="E33" s="1">
        <v>8.2811273415734077E-3</v>
      </c>
    </row>
    <row r="34" spans="1:5" x14ac:dyDescent="0.3">
      <c r="A34" s="2">
        <v>39121</v>
      </c>
      <c r="B34" s="1">
        <v>-5.6992185627307207E-2</v>
      </c>
      <c r="D34" s="2">
        <v>38954</v>
      </c>
      <c r="E34" s="1">
        <v>-3.6369697979967737E-4</v>
      </c>
    </row>
    <row r="35" spans="1:5" x14ac:dyDescent="0.3">
      <c r="A35" s="2">
        <v>39128</v>
      </c>
      <c r="B35" s="1">
        <v>2.1404118390887249E-2</v>
      </c>
      <c r="D35" s="2">
        <v>38957</v>
      </c>
      <c r="E35" s="1">
        <v>-6.2912150382778403E-3</v>
      </c>
    </row>
    <row r="36" spans="1:5" x14ac:dyDescent="0.3">
      <c r="A36" s="2">
        <v>39135</v>
      </c>
      <c r="B36" s="1">
        <v>-1.0636326194398724E-2</v>
      </c>
      <c r="D36" s="2">
        <v>38958</v>
      </c>
      <c r="E36" s="1">
        <v>1.5560640732265169E-3</v>
      </c>
    </row>
    <row r="37" spans="1:5" x14ac:dyDescent="0.3">
      <c r="A37" s="2">
        <v>39142</v>
      </c>
      <c r="B37" s="1">
        <v>1.8246158548772005E-2</v>
      </c>
      <c r="D37" s="2">
        <v>38959</v>
      </c>
      <c r="E37" s="1">
        <v>7.2046548467678342E-3</v>
      </c>
    </row>
    <row r="38" spans="1:5" x14ac:dyDescent="0.3">
      <c r="A38" s="2">
        <v>39149</v>
      </c>
      <c r="B38" s="1">
        <v>1.8336219370448603E-2</v>
      </c>
      <c r="D38" s="2">
        <v>38961</v>
      </c>
      <c r="E38" s="1">
        <v>-1.0528215617863377E-4</v>
      </c>
    </row>
    <row r="39" spans="1:5" x14ac:dyDescent="0.3">
      <c r="A39" s="2">
        <v>39156</v>
      </c>
      <c r="B39" s="1">
        <v>1.8011217818447844E-2</v>
      </c>
      <c r="D39" s="2">
        <v>38964</v>
      </c>
      <c r="E39" s="1">
        <v>9.0853025676510251E-3</v>
      </c>
    </row>
    <row r="40" spans="1:5" x14ac:dyDescent="0.3">
      <c r="A40" s="2">
        <v>39163</v>
      </c>
      <c r="B40" s="1">
        <v>2.2053788028275279E-2</v>
      </c>
      <c r="D40" s="2">
        <v>38965</v>
      </c>
      <c r="E40" s="1">
        <v>4.7253484385480493E-3</v>
      </c>
    </row>
    <row r="41" spans="1:5" x14ac:dyDescent="0.3">
      <c r="A41" s="2">
        <v>39170</v>
      </c>
      <c r="B41" s="1">
        <v>1.2368305654564722E-3</v>
      </c>
      <c r="D41" s="2">
        <v>38966</v>
      </c>
      <c r="E41" s="1">
        <v>-7.8632681522799433E-4</v>
      </c>
    </row>
    <row r="42" spans="1:5" x14ac:dyDescent="0.3">
      <c r="A42" s="2">
        <v>39177</v>
      </c>
      <c r="B42" s="1">
        <v>-3.2381671973756167E-5</v>
      </c>
      <c r="D42" s="2">
        <v>38968</v>
      </c>
      <c r="E42" s="1">
        <v>-4.9849706853963022E-3</v>
      </c>
    </row>
    <row r="43" spans="1:5" x14ac:dyDescent="0.3">
      <c r="A43" s="2">
        <v>39184</v>
      </c>
      <c r="B43" s="1">
        <v>-2.2771722468310902E-2</v>
      </c>
      <c r="D43" s="2">
        <v>38971</v>
      </c>
      <c r="E43" s="1">
        <v>1.1365845633870084E-3</v>
      </c>
    </row>
    <row r="44" spans="1:5" x14ac:dyDescent="0.3">
      <c r="A44" s="2">
        <v>39191</v>
      </c>
      <c r="B44" s="1">
        <v>-1.4328423112464057E-2</v>
      </c>
      <c r="D44" s="2">
        <v>38972</v>
      </c>
      <c r="E44" s="1">
        <v>2.3602169009456419E-3</v>
      </c>
    </row>
    <row r="45" spans="1:5" x14ac:dyDescent="0.3">
      <c r="A45" s="2">
        <v>39198</v>
      </c>
      <c r="B45" s="1">
        <v>-1.2316747506676063E-3</v>
      </c>
      <c r="D45" s="2">
        <v>38973</v>
      </c>
      <c r="E45" s="1">
        <v>4.5751926200802524E-3</v>
      </c>
    </row>
    <row r="46" spans="1:5" x14ac:dyDescent="0.3">
      <c r="A46" s="2">
        <v>39205</v>
      </c>
      <c r="B46" s="1">
        <v>-2.8161656995560206E-3</v>
      </c>
      <c r="D46" s="2">
        <v>38975</v>
      </c>
      <c r="E46" s="1">
        <v>6.9759485951422038E-3</v>
      </c>
    </row>
    <row r="47" spans="1:5" x14ac:dyDescent="0.3">
      <c r="A47" s="2">
        <v>39212</v>
      </c>
      <c r="B47" s="1">
        <v>4.9363300788502085E-3</v>
      </c>
      <c r="D47" s="2">
        <v>38978</v>
      </c>
      <c r="E47" s="1">
        <v>5.9379615952732372E-3</v>
      </c>
    </row>
    <row r="48" spans="1:5" x14ac:dyDescent="0.3">
      <c r="A48" s="2">
        <v>39226</v>
      </c>
      <c r="B48" s="1">
        <v>-1.7771792522599981E-3</v>
      </c>
      <c r="D48" s="2">
        <v>38979</v>
      </c>
      <c r="E48" s="1">
        <v>8.79563008428535E-3</v>
      </c>
    </row>
    <row r="49" spans="1:5" x14ac:dyDescent="0.3">
      <c r="A49" s="2">
        <v>39233</v>
      </c>
      <c r="B49" s="1">
        <v>-3.249363895711991E-3</v>
      </c>
      <c r="D49" s="2">
        <v>38980</v>
      </c>
      <c r="E49" s="1">
        <v>4.2066345468042476E-3</v>
      </c>
    </row>
    <row r="50" spans="1:5" x14ac:dyDescent="0.3">
      <c r="A50" s="2">
        <v>39240</v>
      </c>
      <c r="B50" s="1">
        <v>-9.2557903783846245E-4</v>
      </c>
      <c r="D50" s="2">
        <v>38982</v>
      </c>
      <c r="E50" s="1">
        <v>-2.2499963709735294E-3</v>
      </c>
    </row>
    <row r="51" spans="1:5" x14ac:dyDescent="0.3">
      <c r="A51" s="2">
        <v>39247</v>
      </c>
      <c r="B51" s="1">
        <v>8.7390347238354149E-3</v>
      </c>
      <c r="D51" s="2">
        <v>38985</v>
      </c>
      <c r="E51" s="1">
        <v>-1.6440189716879498E-3</v>
      </c>
    </row>
    <row r="52" spans="1:5" x14ac:dyDescent="0.3">
      <c r="A52" s="2">
        <v>39254</v>
      </c>
      <c r="B52" s="1">
        <v>4.8021159662226575E-3</v>
      </c>
      <c r="D52" s="2">
        <v>38986</v>
      </c>
      <c r="E52" s="1">
        <v>-5.5813817927457205E-3</v>
      </c>
    </row>
    <row r="53" spans="1:5" x14ac:dyDescent="0.3">
      <c r="A53" s="2">
        <v>39261</v>
      </c>
      <c r="B53" s="1">
        <v>-1.4137556312841246E-3</v>
      </c>
      <c r="D53" s="2">
        <v>38987</v>
      </c>
      <c r="E53" s="1">
        <v>-2.6964447961546818E-3</v>
      </c>
    </row>
    <row r="54" spans="1:5" x14ac:dyDescent="0.3">
      <c r="A54" s="2">
        <v>39268</v>
      </c>
      <c r="B54" s="1">
        <v>1.5899248969686636E-3</v>
      </c>
      <c r="D54" s="2">
        <v>38989</v>
      </c>
      <c r="E54" s="1">
        <v>-1.5616252688646476E-3</v>
      </c>
    </row>
    <row r="55" spans="1:5" x14ac:dyDescent="0.3">
      <c r="A55" s="2">
        <v>39275</v>
      </c>
      <c r="B55" s="1">
        <v>-1.3499309577295867E-3</v>
      </c>
      <c r="D55" s="2">
        <v>38992</v>
      </c>
      <c r="E55" s="1">
        <v>-2.0509945110074755E-3</v>
      </c>
    </row>
    <row r="56" spans="1:5" x14ac:dyDescent="0.3">
      <c r="A56" s="2">
        <v>39282</v>
      </c>
      <c r="B56" s="1">
        <v>1.0754007196597953E-2</v>
      </c>
      <c r="D56" s="2">
        <v>38993</v>
      </c>
      <c r="E56" s="1">
        <v>1.034997708218419E-4</v>
      </c>
    </row>
    <row r="57" spans="1:5" x14ac:dyDescent="0.3">
      <c r="A57" s="2">
        <v>39289</v>
      </c>
      <c r="B57" s="1">
        <v>1.8135989179884234E-3</v>
      </c>
      <c r="D57" s="2">
        <v>38994</v>
      </c>
      <c r="E57" s="1">
        <v>-2.0697811945593987E-3</v>
      </c>
    </row>
    <row r="58" spans="1:5" x14ac:dyDescent="0.3">
      <c r="A58" s="2">
        <v>39296</v>
      </c>
      <c r="B58" s="1">
        <v>3.0331972417846392E-3</v>
      </c>
      <c r="D58" s="2">
        <v>38996</v>
      </c>
      <c r="E58" s="1">
        <v>1.5360075618833277E-3</v>
      </c>
    </row>
    <row r="59" spans="1:5" x14ac:dyDescent="0.3">
      <c r="A59" s="2">
        <v>39303</v>
      </c>
      <c r="B59" s="1">
        <v>7.3568823634514861E-4</v>
      </c>
      <c r="D59" s="2">
        <v>38999</v>
      </c>
      <c r="E59" s="1">
        <v>3.5834365599008286E-3</v>
      </c>
    </row>
    <row r="60" spans="1:5" x14ac:dyDescent="0.3">
      <c r="A60" s="2">
        <v>39310</v>
      </c>
      <c r="B60" s="1">
        <v>-2.8525512253917217E-2</v>
      </c>
      <c r="D60" s="2">
        <v>39000</v>
      </c>
      <c r="E60" s="1">
        <v>8.0816986261122363E-4</v>
      </c>
    </row>
    <row r="61" spans="1:5" x14ac:dyDescent="0.3">
      <c r="A61" s="2">
        <v>39317</v>
      </c>
      <c r="B61" s="1">
        <v>8.2843818662840085E-3</v>
      </c>
      <c r="D61" s="2">
        <v>39001</v>
      </c>
      <c r="E61" s="1">
        <v>-2.5106445455880728E-3</v>
      </c>
    </row>
    <row r="62" spans="1:5" x14ac:dyDescent="0.3">
      <c r="A62" s="2">
        <v>39324</v>
      </c>
      <c r="B62" s="1">
        <v>2.3541634430469236E-3</v>
      </c>
      <c r="D62" s="2">
        <v>39003</v>
      </c>
      <c r="E62" s="1">
        <v>-1.34016671084794E-3</v>
      </c>
    </row>
    <row r="63" spans="1:5" x14ac:dyDescent="0.3">
      <c r="A63" s="2">
        <v>39331</v>
      </c>
      <c r="B63" s="1">
        <v>-1.467910159483392E-3</v>
      </c>
      <c r="D63" s="2">
        <v>39006</v>
      </c>
      <c r="E63" s="1">
        <v>3.8636799339340291E-3</v>
      </c>
    </row>
    <row r="64" spans="1:5" x14ac:dyDescent="0.3">
      <c r="A64" s="2">
        <v>39338</v>
      </c>
      <c r="B64" s="1">
        <v>1.1515379675354469E-3</v>
      </c>
      <c r="D64" s="2">
        <v>39007</v>
      </c>
      <c r="E64" s="1">
        <v>-3.3787257796777988E-3</v>
      </c>
    </row>
    <row r="65" spans="1:5" x14ac:dyDescent="0.3">
      <c r="A65" s="2">
        <v>39345</v>
      </c>
      <c r="B65" s="1">
        <v>-8.6276684225117528E-3</v>
      </c>
      <c r="D65" s="2">
        <v>39008</v>
      </c>
      <c r="E65" s="1">
        <v>4.2156154651180134E-3</v>
      </c>
    </row>
    <row r="66" spans="1:5" x14ac:dyDescent="0.3">
      <c r="A66" s="2">
        <v>39352</v>
      </c>
      <c r="B66" s="1">
        <v>9.9496987452334421E-4</v>
      </c>
      <c r="D66" s="2">
        <v>39010</v>
      </c>
      <c r="E66" s="1">
        <v>2.002543376258905E-3</v>
      </c>
    </row>
    <row r="67" spans="1:5" x14ac:dyDescent="0.3">
      <c r="A67" s="2">
        <v>39359</v>
      </c>
      <c r="B67" s="1">
        <v>-1.4913992240237809E-3</v>
      </c>
      <c r="D67" s="2">
        <v>39013</v>
      </c>
      <c r="E67" s="1">
        <v>-2.3340627279353488E-4</v>
      </c>
    </row>
    <row r="68" spans="1:5" x14ac:dyDescent="0.3">
      <c r="A68" s="2">
        <v>39366</v>
      </c>
      <c r="B68" s="1">
        <v>-1.4145936216365892E-2</v>
      </c>
      <c r="D68" s="2">
        <v>39014</v>
      </c>
      <c r="E68" s="1">
        <v>3.6186418420054542E-3</v>
      </c>
    </row>
    <row r="69" spans="1:5" x14ac:dyDescent="0.3">
      <c r="A69" s="2">
        <v>39373</v>
      </c>
      <c r="B69" s="1">
        <v>6.2008702559785854E-3</v>
      </c>
      <c r="D69" s="2">
        <v>39015</v>
      </c>
      <c r="E69" s="1">
        <v>8.3161292198539061E-3</v>
      </c>
    </row>
    <row r="70" spans="1:5" x14ac:dyDescent="0.3">
      <c r="A70" s="2">
        <v>39380</v>
      </c>
      <c r="B70" s="1">
        <v>-3.4460222209018805E-3</v>
      </c>
      <c r="D70" s="2">
        <v>39017</v>
      </c>
      <c r="E70" s="1">
        <v>2.0410183875530341E-2</v>
      </c>
    </row>
    <row r="71" spans="1:5" x14ac:dyDescent="0.3">
      <c r="A71" s="2">
        <v>39387</v>
      </c>
      <c r="B71" s="1">
        <v>-1.3740383560307703E-2</v>
      </c>
      <c r="D71" s="2">
        <v>39020</v>
      </c>
      <c r="E71" s="1">
        <v>-7.0970156494739685E-3</v>
      </c>
    </row>
    <row r="72" spans="1:5" x14ac:dyDescent="0.3">
      <c r="A72" s="2">
        <v>39394</v>
      </c>
      <c r="B72" s="1">
        <v>-1.4431134772749724E-2</v>
      </c>
      <c r="D72" s="2">
        <v>39021</v>
      </c>
      <c r="E72" s="1">
        <v>8.6554703968952634E-4</v>
      </c>
    </row>
    <row r="73" spans="1:5" x14ac:dyDescent="0.3">
      <c r="A73" s="2">
        <v>39401</v>
      </c>
      <c r="B73" s="1">
        <v>-2.3965770355221425E-3</v>
      </c>
      <c r="D73" s="2">
        <v>39022</v>
      </c>
      <c r="E73" s="1">
        <v>5.3561714532800028E-3</v>
      </c>
    </row>
    <row r="74" spans="1:5" x14ac:dyDescent="0.3">
      <c r="A74" s="2">
        <v>39408</v>
      </c>
      <c r="B74" s="1">
        <v>1.19633486500448E-2</v>
      </c>
      <c r="D74" s="2">
        <v>39024</v>
      </c>
      <c r="E74" s="1">
        <v>-9.7663304715068858E-3</v>
      </c>
    </row>
    <row r="75" spans="1:5" x14ac:dyDescent="0.3">
      <c r="A75" s="2">
        <v>39415</v>
      </c>
      <c r="B75" s="1">
        <v>3.5243640821329683E-3</v>
      </c>
      <c r="D75" s="2">
        <v>39027</v>
      </c>
      <c r="E75" s="1">
        <v>1.809789699631136E-3</v>
      </c>
    </row>
    <row r="76" spans="1:5" x14ac:dyDescent="0.3">
      <c r="A76" s="2">
        <v>39422</v>
      </c>
      <c r="B76" s="1">
        <v>1.7244802450577145E-2</v>
      </c>
      <c r="D76" s="2">
        <v>39028</v>
      </c>
      <c r="E76" s="1">
        <v>1.6902868025991395E-2</v>
      </c>
    </row>
    <row r="77" spans="1:5" x14ac:dyDescent="0.3">
      <c r="A77" s="2">
        <v>39429</v>
      </c>
      <c r="B77" s="1">
        <v>-3.2624668023780406E-3</v>
      </c>
      <c r="D77" s="2">
        <v>39029</v>
      </c>
      <c r="E77" s="1">
        <v>1.3633546787853875E-3</v>
      </c>
    </row>
    <row r="78" spans="1:5" x14ac:dyDescent="0.3">
      <c r="A78" s="2">
        <v>39436</v>
      </c>
      <c r="B78" s="1">
        <v>5.469935864997008E-5</v>
      </c>
      <c r="D78" s="2">
        <v>39031</v>
      </c>
      <c r="E78" s="1">
        <v>9.4258432031473806E-3</v>
      </c>
    </row>
    <row r="79" spans="1:5" x14ac:dyDescent="0.3">
      <c r="A79" s="2">
        <v>39443</v>
      </c>
      <c r="B79" s="1">
        <v>1.3936330099740153E-3</v>
      </c>
      <c r="D79" s="2">
        <v>39034</v>
      </c>
      <c r="E79" s="1">
        <v>1.9338773632143882E-2</v>
      </c>
    </row>
    <row r="80" spans="1:5" x14ac:dyDescent="0.3">
      <c r="A80" s="2">
        <v>39450</v>
      </c>
      <c r="B80" s="1">
        <v>2.5730489957027144E-3</v>
      </c>
      <c r="D80" s="2">
        <v>39035</v>
      </c>
      <c r="E80" s="1">
        <v>4.9786251028915854E-3</v>
      </c>
    </row>
    <row r="81" spans="1:5" x14ac:dyDescent="0.3">
      <c r="A81" s="2">
        <v>39457</v>
      </c>
      <c r="B81" s="1">
        <v>-2.6804909244292421E-3</v>
      </c>
      <c r="D81" s="2">
        <v>39036</v>
      </c>
      <c r="E81" s="1">
        <v>7.4507576257975697E-3</v>
      </c>
    </row>
    <row r="82" spans="1:5" x14ac:dyDescent="0.3">
      <c r="A82" s="2">
        <v>39464</v>
      </c>
      <c r="B82" s="1">
        <v>-1.2272498381411371E-2</v>
      </c>
      <c r="D82" s="2">
        <v>39038</v>
      </c>
      <c r="E82" s="1">
        <v>8.300395256916936E-3</v>
      </c>
    </row>
    <row r="83" spans="1:5" x14ac:dyDescent="0.3">
      <c r="A83" s="2">
        <v>39471</v>
      </c>
      <c r="B83" s="1">
        <v>-6.6305755339563476E-3</v>
      </c>
      <c r="D83" s="2">
        <v>39041</v>
      </c>
      <c r="E83" s="1">
        <v>1.0035280282242341E-2</v>
      </c>
    </row>
    <row r="84" spans="1:5" x14ac:dyDescent="0.3">
      <c r="A84" s="2">
        <v>39478</v>
      </c>
      <c r="B84" s="1">
        <v>-4.0913954805816433E-3</v>
      </c>
      <c r="D84" s="2">
        <v>39042</v>
      </c>
      <c r="E84" s="1">
        <v>5.4982017645993425E-3</v>
      </c>
    </row>
    <row r="85" spans="1:5" x14ac:dyDescent="0.3">
      <c r="A85" s="2">
        <v>39485</v>
      </c>
      <c r="B85" s="1">
        <v>8.6074681523678354E-3</v>
      </c>
      <c r="D85" s="2">
        <v>39043</v>
      </c>
      <c r="E85" s="1">
        <v>1.6082755426321681E-3</v>
      </c>
    </row>
    <row r="86" spans="1:5" x14ac:dyDescent="0.3">
      <c r="A86" s="2">
        <v>39492</v>
      </c>
      <c r="B86" s="1">
        <v>2.646804034403796E-2</v>
      </c>
      <c r="D86" s="2">
        <v>39045</v>
      </c>
      <c r="E86" s="1">
        <v>-1.2023867698876086E-2</v>
      </c>
    </row>
    <row r="87" spans="1:5" x14ac:dyDescent="0.3">
      <c r="A87" s="2">
        <v>39499</v>
      </c>
      <c r="B87" s="1">
        <v>4.2149163671858008E-3</v>
      </c>
      <c r="D87" s="2">
        <v>39048</v>
      </c>
      <c r="E87" s="1">
        <v>1.1792729118669295E-2</v>
      </c>
    </row>
    <row r="88" spans="1:5" x14ac:dyDescent="0.3">
      <c r="A88" s="2">
        <v>39506</v>
      </c>
      <c r="B88" s="1">
        <v>-3.1051767732776015E-3</v>
      </c>
      <c r="D88" s="2">
        <v>39049</v>
      </c>
      <c r="E88" s="1">
        <v>-3.7307192569446346E-4</v>
      </c>
    </row>
    <row r="89" spans="1:5" x14ac:dyDescent="0.3">
      <c r="A89" s="2">
        <v>39513</v>
      </c>
      <c r="B89" s="1">
        <v>4.7713290682867924E-3</v>
      </c>
      <c r="D89" s="2">
        <v>39050</v>
      </c>
      <c r="E89" s="1">
        <v>3.2559456398642112E-3</v>
      </c>
    </row>
    <row r="90" spans="1:5" x14ac:dyDescent="0.3">
      <c r="A90" s="2">
        <v>39520</v>
      </c>
      <c r="B90" s="1">
        <v>-1.156833832449115E-2</v>
      </c>
      <c r="D90" s="2">
        <v>39052</v>
      </c>
      <c r="E90" s="1">
        <v>8.9640158791144252E-4</v>
      </c>
    </row>
    <row r="91" spans="1:5" x14ac:dyDescent="0.3">
      <c r="A91" s="2">
        <v>39527</v>
      </c>
      <c r="B91" s="1">
        <v>-5.0799506072494805E-3</v>
      </c>
      <c r="D91" s="2">
        <v>39055</v>
      </c>
      <c r="E91" s="1">
        <v>8.4570112589560046E-3</v>
      </c>
    </row>
    <row r="92" spans="1:5" x14ac:dyDescent="0.3">
      <c r="A92" s="2">
        <v>39534</v>
      </c>
      <c r="B92" s="1">
        <v>8.2822852856620586E-4</v>
      </c>
      <c r="D92" s="2">
        <v>39056</v>
      </c>
      <c r="E92" s="1">
        <v>-3.0829347508913407E-3</v>
      </c>
    </row>
    <row r="93" spans="1:5" x14ac:dyDescent="0.3">
      <c r="A93" s="2">
        <v>39541</v>
      </c>
      <c r="B93" s="1">
        <v>-2.7193873564116729E-3</v>
      </c>
      <c r="D93" s="2">
        <v>39057</v>
      </c>
      <c r="E93" s="1">
        <v>8.9083458474387936E-4</v>
      </c>
    </row>
    <row r="94" spans="1:5" x14ac:dyDescent="0.3">
      <c r="A94" s="2">
        <v>39548</v>
      </c>
      <c r="B94" s="1">
        <v>6.0821409136015147E-4</v>
      </c>
      <c r="D94" s="2">
        <v>39059</v>
      </c>
      <c r="E94" s="1">
        <v>5.8459509498085338E-3</v>
      </c>
    </row>
    <row r="95" spans="1:5" x14ac:dyDescent="0.3">
      <c r="A95" s="2">
        <v>39555</v>
      </c>
      <c r="B95" s="1">
        <v>9.535045331868576E-4</v>
      </c>
      <c r="D95" s="2">
        <v>39062</v>
      </c>
      <c r="E95" s="1">
        <v>4.8159961673746969E-3</v>
      </c>
    </row>
    <row r="96" spans="1:5" x14ac:dyDescent="0.3">
      <c r="A96" s="2">
        <v>39562</v>
      </c>
      <c r="B96" s="1">
        <v>1.972678404103246E-4</v>
      </c>
      <c r="D96" s="2">
        <v>39063</v>
      </c>
      <c r="E96" s="1">
        <v>-1.3801583418025154E-3</v>
      </c>
    </row>
    <row r="97" spans="1:5" x14ac:dyDescent="0.3">
      <c r="A97" s="2">
        <v>39576</v>
      </c>
      <c r="B97" s="1">
        <v>3.7966569695775344E-3</v>
      </c>
      <c r="D97" s="2">
        <v>39064</v>
      </c>
      <c r="E97" s="1">
        <v>-2.7138746843235646E-3</v>
      </c>
    </row>
    <row r="98" spans="1:5" x14ac:dyDescent="0.3">
      <c r="A98" s="2">
        <v>39583</v>
      </c>
      <c r="B98" s="1">
        <v>-7.0662565466788592E-3</v>
      </c>
      <c r="D98" s="2">
        <v>39066</v>
      </c>
      <c r="E98" s="1">
        <v>6.6006185722547713E-3</v>
      </c>
    </row>
    <row r="99" spans="1:5" x14ac:dyDescent="0.3">
      <c r="A99" s="2">
        <v>39590</v>
      </c>
      <c r="B99" s="1">
        <v>-4.7172186875724942E-3</v>
      </c>
      <c r="D99" s="2">
        <v>39069</v>
      </c>
      <c r="E99" s="1">
        <v>8.8805066010516891E-3</v>
      </c>
    </row>
    <row r="100" spans="1:5" x14ac:dyDescent="0.3">
      <c r="A100" s="2">
        <v>39597</v>
      </c>
      <c r="B100" s="1">
        <v>-2.6420526716911829E-3</v>
      </c>
      <c r="D100" s="2">
        <v>39070</v>
      </c>
      <c r="E100" s="1">
        <v>1.5797162453264652E-2</v>
      </c>
    </row>
    <row r="101" spans="1:5" x14ac:dyDescent="0.3">
      <c r="A101" s="2">
        <v>39604</v>
      </c>
      <c r="B101" s="1">
        <v>1.0692842204681967E-2</v>
      </c>
      <c r="D101" s="2">
        <v>39071</v>
      </c>
      <c r="E101" s="1">
        <v>2.2583790371724526E-2</v>
      </c>
    </row>
    <row r="102" spans="1:5" x14ac:dyDescent="0.3">
      <c r="A102" s="2">
        <v>39611</v>
      </c>
      <c r="B102" s="1">
        <v>-7.5544712711365508E-3</v>
      </c>
      <c r="D102" s="2">
        <v>39073</v>
      </c>
      <c r="E102" s="1">
        <v>8.271507119018447E-3</v>
      </c>
    </row>
    <row r="103" spans="1:5" x14ac:dyDescent="0.3">
      <c r="A103" s="2">
        <v>39618</v>
      </c>
      <c r="B103" s="1">
        <v>-2.7377712882457978E-3</v>
      </c>
      <c r="D103" s="2">
        <v>39078</v>
      </c>
      <c r="E103" s="1">
        <v>3.7624870515674666E-3</v>
      </c>
    </row>
    <row r="104" spans="1:5" x14ac:dyDescent="0.3">
      <c r="A104" s="2">
        <v>39625</v>
      </c>
      <c r="B104" s="1">
        <v>-1.2776017302952577E-2</v>
      </c>
      <c r="D104" s="2">
        <v>39080</v>
      </c>
      <c r="E104" s="1">
        <v>9.1097650081316366E-3</v>
      </c>
    </row>
    <row r="105" spans="1:5" x14ac:dyDescent="0.3">
      <c r="A105" s="2">
        <v>39632</v>
      </c>
      <c r="B105" s="1">
        <v>-1.107828655834572E-2</v>
      </c>
      <c r="D105" s="2">
        <v>39084</v>
      </c>
      <c r="E105" s="1">
        <v>9.8099898396537518E-4</v>
      </c>
    </row>
    <row r="106" spans="1:5" x14ac:dyDescent="0.3">
      <c r="A106" s="2">
        <v>39639</v>
      </c>
      <c r="B106" s="1">
        <v>-8.6923994941308421E-3</v>
      </c>
      <c r="D106" s="2">
        <v>39085</v>
      </c>
      <c r="E106" s="1">
        <v>1.0582072312771916E-2</v>
      </c>
    </row>
    <row r="107" spans="1:5" x14ac:dyDescent="0.3">
      <c r="A107" s="2">
        <v>39646</v>
      </c>
      <c r="B107" s="1">
        <v>-9.7169333508414397E-3</v>
      </c>
      <c r="D107" s="2">
        <v>39087</v>
      </c>
      <c r="E107" s="1">
        <v>1.7260623914019078E-3</v>
      </c>
    </row>
    <row r="108" spans="1:5" x14ac:dyDescent="0.3">
      <c r="A108" s="2">
        <v>39653</v>
      </c>
      <c r="B108" s="1">
        <v>-5.4967509910498957E-3</v>
      </c>
      <c r="D108" s="2">
        <v>39090</v>
      </c>
      <c r="E108" s="1">
        <v>4.3077205840120385E-3</v>
      </c>
    </row>
    <row r="109" spans="1:5" x14ac:dyDescent="0.3">
      <c r="A109" s="2">
        <v>39660</v>
      </c>
      <c r="B109" s="1">
        <v>2.58005525850247E-2</v>
      </c>
      <c r="D109" s="2">
        <v>39091</v>
      </c>
      <c r="E109" s="1">
        <v>1.016836711351053E-2</v>
      </c>
    </row>
    <row r="110" spans="1:5" x14ac:dyDescent="0.3">
      <c r="A110" s="2">
        <v>39667</v>
      </c>
      <c r="B110" s="1">
        <v>5.9905779259805591E-3</v>
      </c>
      <c r="D110" s="2">
        <v>39092</v>
      </c>
      <c r="E110" s="1">
        <v>6.4540235741703698E-3</v>
      </c>
    </row>
    <row r="111" spans="1:5" x14ac:dyDescent="0.3">
      <c r="A111" s="2">
        <v>39674</v>
      </c>
      <c r="B111" s="1">
        <v>-1.9684817520990286E-2</v>
      </c>
      <c r="D111" s="2">
        <v>39094</v>
      </c>
      <c r="E111" s="1">
        <v>1.3006271082837166E-2</v>
      </c>
    </row>
    <row r="112" spans="1:5" x14ac:dyDescent="0.3">
      <c r="A112" s="2">
        <v>39681</v>
      </c>
      <c r="B112" s="1">
        <v>3.9169899438816639E-3</v>
      </c>
      <c r="D112" s="2">
        <v>39097</v>
      </c>
      <c r="E112" s="1">
        <v>1.2045904057391343E-2</v>
      </c>
    </row>
    <row r="113" spans="1:5" x14ac:dyDescent="0.3">
      <c r="A113" s="2">
        <v>39688</v>
      </c>
      <c r="B113" s="1">
        <v>9.8162924475785444E-3</v>
      </c>
      <c r="D113" s="2">
        <v>39098</v>
      </c>
      <c r="E113" s="1">
        <v>2.527354834435622E-2</v>
      </c>
    </row>
    <row r="114" spans="1:5" x14ac:dyDescent="0.3">
      <c r="A114" s="2">
        <v>39695</v>
      </c>
      <c r="B114" s="1">
        <v>-1.0095434798091231E-2</v>
      </c>
      <c r="D114" s="2">
        <v>39099</v>
      </c>
      <c r="E114" s="1">
        <v>1.7198302784897278E-2</v>
      </c>
    </row>
    <row r="115" spans="1:5" x14ac:dyDescent="0.3">
      <c r="A115" s="2">
        <v>39702</v>
      </c>
      <c r="B115" s="1">
        <v>-3.701110885945344E-2</v>
      </c>
      <c r="D115" s="2">
        <v>39101</v>
      </c>
      <c r="E115" s="1">
        <v>-2.0319825588163269E-3</v>
      </c>
    </row>
    <row r="116" spans="1:5" x14ac:dyDescent="0.3">
      <c r="A116" s="2">
        <v>39709</v>
      </c>
      <c r="B116" s="1">
        <v>-5.0373503023595924E-2</v>
      </c>
      <c r="D116" s="2">
        <v>39104</v>
      </c>
      <c r="E116" s="1">
        <v>6.7128328578851156E-3</v>
      </c>
    </row>
    <row r="117" spans="1:5" x14ac:dyDescent="0.3">
      <c r="A117" s="2">
        <v>39716</v>
      </c>
      <c r="B117" s="1">
        <v>-1.6369077915996538E-2</v>
      </c>
      <c r="D117" s="2">
        <v>39105</v>
      </c>
      <c r="E117" s="1">
        <v>5.7410723691141323E-3</v>
      </c>
    </row>
    <row r="118" spans="1:5" x14ac:dyDescent="0.3">
      <c r="A118" s="2">
        <v>39723</v>
      </c>
      <c r="B118" s="1">
        <v>-9.3769666456890513E-3</v>
      </c>
      <c r="D118" s="2">
        <v>39106</v>
      </c>
      <c r="E118" s="1">
        <v>7.0175438596491706E-3</v>
      </c>
    </row>
    <row r="119" spans="1:5" x14ac:dyDescent="0.3">
      <c r="A119" s="2">
        <v>39730</v>
      </c>
      <c r="B119" s="1">
        <v>5.8646809603286769E-2</v>
      </c>
      <c r="D119" s="2">
        <v>39108</v>
      </c>
      <c r="E119" s="1">
        <v>1.4420784175496037E-2</v>
      </c>
    </row>
    <row r="120" spans="1:5" x14ac:dyDescent="0.3">
      <c r="A120" s="2">
        <v>39737</v>
      </c>
      <c r="B120" s="1">
        <v>-2.538210974693058E-2</v>
      </c>
      <c r="D120" s="2">
        <v>39111</v>
      </c>
      <c r="E120" s="1">
        <v>7.2867377285409105E-3</v>
      </c>
    </row>
    <row r="121" spans="1:5" x14ac:dyDescent="0.3">
      <c r="A121" s="2">
        <v>39744</v>
      </c>
      <c r="B121" s="1">
        <v>-4.6716226334367235E-2</v>
      </c>
      <c r="D121" s="2">
        <v>39112</v>
      </c>
      <c r="E121" s="1">
        <v>6.3919157484628505E-4</v>
      </c>
    </row>
    <row r="122" spans="1:5" x14ac:dyDescent="0.3">
      <c r="A122" s="2">
        <v>39751</v>
      </c>
      <c r="B122" s="1">
        <v>-1.756748668222902E-2</v>
      </c>
      <c r="D122" s="2">
        <v>39113</v>
      </c>
      <c r="E122" s="1">
        <v>1.0757921419518391E-2</v>
      </c>
    </row>
    <row r="123" spans="1:5" x14ac:dyDescent="0.3">
      <c r="A123" s="2">
        <v>39758</v>
      </c>
      <c r="B123" s="1">
        <v>-5.208919923414863E-3</v>
      </c>
      <c r="D123" s="2">
        <v>39115</v>
      </c>
      <c r="E123" s="1">
        <v>4.0563536348886212E-3</v>
      </c>
    </row>
    <row r="124" spans="1:5" x14ac:dyDescent="0.3">
      <c r="A124" s="2">
        <v>39765</v>
      </c>
      <c r="B124" s="1">
        <v>-7.9851614322989217E-3</v>
      </c>
      <c r="D124" s="2">
        <v>39118</v>
      </c>
      <c r="E124" s="1">
        <v>1.0405376110990737E-2</v>
      </c>
    </row>
    <row r="125" spans="1:5" x14ac:dyDescent="0.3">
      <c r="A125" s="2">
        <v>39772</v>
      </c>
      <c r="B125" s="1">
        <v>-5.6637346404351051E-2</v>
      </c>
      <c r="D125" s="2">
        <v>39119</v>
      </c>
      <c r="E125" s="1">
        <v>1.7427005519689384E-2</v>
      </c>
    </row>
    <row r="126" spans="1:5" x14ac:dyDescent="0.3">
      <c r="A126" s="2">
        <v>39779</v>
      </c>
      <c r="B126" s="1">
        <v>-4.4424863237507049E-3</v>
      </c>
      <c r="D126" s="2">
        <v>39120</v>
      </c>
      <c r="E126" s="1">
        <v>-3.258921297049892E-4</v>
      </c>
    </row>
    <row r="127" spans="1:5" x14ac:dyDescent="0.3">
      <c r="A127" s="2">
        <v>39786</v>
      </c>
      <c r="B127" s="1">
        <v>-1.6121792474003152E-2</v>
      </c>
      <c r="D127" s="2">
        <v>39122</v>
      </c>
      <c r="E127" s="1">
        <v>1.001514982054074E-2</v>
      </c>
    </row>
    <row r="128" spans="1:5" x14ac:dyDescent="0.3">
      <c r="A128" s="2">
        <v>39793</v>
      </c>
      <c r="B128" s="1">
        <v>7.7416918429003443E-3</v>
      </c>
      <c r="D128" s="2">
        <v>39125</v>
      </c>
      <c r="E128" s="1">
        <v>-3.2374969799468439E-2</v>
      </c>
    </row>
    <row r="129" spans="1:5" x14ac:dyDescent="0.3">
      <c r="A129" s="2">
        <v>39800</v>
      </c>
      <c r="B129" s="1">
        <v>1.0870697739033777E-2</v>
      </c>
      <c r="D129" s="2">
        <v>39126</v>
      </c>
      <c r="E129" s="1">
        <v>-9.9667082813150645E-3</v>
      </c>
    </row>
    <row r="130" spans="1:5" x14ac:dyDescent="0.3">
      <c r="A130" s="2">
        <v>39821</v>
      </c>
      <c r="B130" s="1">
        <v>-1.486356340288923E-2</v>
      </c>
      <c r="D130" s="2">
        <v>39127</v>
      </c>
      <c r="E130" s="1">
        <v>2.2162207603875529E-2</v>
      </c>
    </row>
    <row r="131" spans="1:5" x14ac:dyDescent="0.3">
      <c r="A131" s="2">
        <v>39828</v>
      </c>
      <c r="B131" s="1">
        <v>-1.4405607897360102E-2</v>
      </c>
      <c r="D131" s="2">
        <v>39129</v>
      </c>
      <c r="E131" s="1">
        <v>-1.1111893953881577E-2</v>
      </c>
    </row>
    <row r="132" spans="1:5" x14ac:dyDescent="0.3">
      <c r="A132" s="2">
        <v>39835</v>
      </c>
      <c r="B132" s="1">
        <v>-1.8995618910612706E-2</v>
      </c>
      <c r="D132" s="2">
        <v>39132</v>
      </c>
      <c r="E132" s="1">
        <v>-1.0992478294944894E-3</v>
      </c>
    </row>
    <row r="133" spans="1:5" x14ac:dyDescent="0.3">
      <c r="A133" s="2">
        <v>39842</v>
      </c>
      <c r="B133" s="1">
        <v>2.4324414381392198E-3</v>
      </c>
      <c r="D133" s="2">
        <v>39133</v>
      </c>
      <c r="E133" s="1">
        <v>-6.7352075075656596E-3</v>
      </c>
    </row>
    <row r="134" spans="1:5" x14ac:dyDescent="0.3">
      <c r="A134" s="2">
        <v>39849</v>
      </c>
      <c r="B134" s="1">
        <v>-2.1728162523964815E-2</v>
      </c>
      <c r="D134" s="2">
        <v>39134</v>
      </c>
      <c r="E134" s="1">
        <v>-3.6930652441525534E-3</v>
      </c>
    </row>
    <row r="135" spans="1:5" x14ac:dyDescent="0.3">
      <c r="A135" s="2">
        <v>39856</v>
      </c>
      <c r="B135" s="1">
        <v>1.6375326501908736E-2</v>
      </c>
      <c r="D135" s="2">
        <v>39136</v>
      </c>
      <c r="E135" s="1">
        <v>-1.3539812877912715E-2</v>
      </c>
    </row>
    <row r="136" spans="1:5" x14ac:dyDescent="0.3">
      <c r="A136" s="2">
        <v>39863</v>
      </c>
      <c r="B136" s="1">
        <v>-3.4880508357507628E-3</v>
      </c>
      <c r="D136" s="2">
        <v>39139</v>
      </c>
      <c r="E136" s="1">
        <v>-2.1184563121136077E-2</v>
      </c>
    </row>
    <row r="137" spans="1:5" x14ac:dyDescent="0.3">
      <c r="A137" s="2">
        <v>39870</v>
      </c>
      <c r="B137" s="1">
        <v>-4.6498277841561547E-2</v>
      </c>
      <c r="D137" s="2">
        <v>39140</v>
      </c>
      <c r="E137" s="1">
        <v>-5.5756752678436716E-2</v>
      </c>
    </row>
    <row r="138" spans="1:5" x14ac:dyDescent="0.3">
      <c r="A138" s="2">
        <v>39877</v>
      </c>
      <c r="B138" s="1">
        <v>-1.8044465320181561E-2</v>
      </c>
      <c r="D138" s="2">
        <v>39141</v>
      </c>
      <c r="E138" s="1">
        <v>-2.9062268135380313E-2</v>
      </c>
    </row>
    <row r="139" spans="1:5" x14ac:dyDescent="0.3">
      <c r="A139" s="2">
        <v>39884</v>
      </c>
      <c r="B139" s="1">
        <v>-1.6782498815353025E-2</v>
      </c>
      <c r="D139" s="2">
        <v>39143</v>
      </c>
      <c r="E139" s="1">
        <v>-7.2161734652642275E-3</v>
      </c>
    </row>
    <row r="140" spans="1:5" x14ac:dyDescent="0.3">
      <c r="A140" s="2">
        <v>39891</v>
      </c>
      <c r="B140" s="1">
        <v>1.6015976817950327E-2</v>
      </c>
      <c r="D140" s="2">
        <v>39146</v>
      </c>
      <c r="E140" s="1">
        <v>-4.8763752238736614E-2</v>
      </c>
    </row>
    <row r="141" spans="1:5" x14ac:dyDescent="0.3">
      <c r="A141" s="2">
        <v>39898</v>
      </c>
      <c r="B141" s="1">
        <v>-3.8537046462590063E-3</v>
      </c>
      <c r="D141" s="2">
        <v>39147</v>
      </c>
      <c r="E141" s="1">
        <v>1.8876921007910281E-2</v>
      </c>
    </row>
    <row r="142" spans="1:5" x14ac:dyDescent="0.3">
      <c r="A142" s="2">
        <v>39905</v>
      </c>
      <c r="B142" s="1">
        <v>5.3690287941748965E-3</v>
      </c>
      <c r="D142" s="2">
        <v>39148</v>
      </c>
      <c r="E142" s="1">
        <v>1.1723484166696644E-2</v>
      </c>
    </row>
    <row r="143" spans="1:5" x14ac:dyDescent="0.3">
      <c r="A143" s="2">
        <v>39912</v>
      </c>
      <c r="B143" s="1">
        <v>5.9674772489930732E-3</v>
      </c>
      <c r="D143" s="2">
        <v>39150</v>
      </c>
      <c r="E143" s="1">
        <v>1.3778243652457403E-2</v>
      </c>
    </row>
    <row r="144" spans="1:5" x14ac:dyDescent="0.3">
      <c r="A144" s="2">
        <v>39919</v>
      </c>
      <c r="B144" s="1">
        <v>1.8378818134753238E-2</v>
      </c>
      <c r="D144" s="2">
        <v>39153</v>
      </c>
      <c r="E144" s="1">
        <v>2.0334777064209698E-2</v>
      </c>
    </row>
    <row r="145" spans="1:5" x14ac:dyDescent="0.3">
      <c r="A145" s="2">
        <v>39926</v>
      </c>
      <c r="B145" s="1">
        <v>-1.2016737598798375E-2</v>
      </c>
      <c r="D145" s="2">
        <v>39154</v>
      </c>
      <c r="E145" s="1">
        <v>-1.3961919989190874E-3</v>
      </c>
    </row>
    <row r="146" spans="1:5" x14ac:dyDescent="0.3">
      <c r="A146" s="2">
        <v>39933</v>
      </c>
      <c r="B146" s="1">
        <v>-3.4067273900881753E-3</v>
      </c>
      <c r="D146" s="2">
        <v>39155</v>
      </c>
      <c r="E146" s="1">
        <v>-2.904531565357597E-2</v>
      </c>
    </row>
    <row r="147" spans="1:5" x14ac:dyDescent="0.3">
      <c r="A147" s="2">
        <v>39940</v>
      </c>
      <c r="B147" s="1">
        <v>4.4432102193836072E-3</v>
      </c>
      <c r="D147" s="2">
        <v>39157</v>
      </c>
      <c r="E147" s="1">
        <v>-7.9051834276327223E-3</v>
      </c>
    </row>
    <row r="148" spans="1:5" x14ac:dyDescent="0.3">
      <c r="A148" s="2">
        <v>39947</v>
      </c>
      <c r="B148" s="1">
        <v>-8.6384342837860714E-3</v>
      </c>
      <c r="D148" s="2">
        <v>39160</v>
      </c>
      <c r="E148" s="1">
        <v>1.7477090064504049E-3</v>
      </c>
    </row>
    <row r="149" spans="1:5" x14ac:dyDescent="0.3">
      <c r="A149" s="2">
        <v>39961</v>
      </c>
      <c r="B149" s="1">
        <v>-4.5562411010915925E-3</v>
      </c>
      <c r="D149" s="2">
        <v>39161</v>
      </c>
      <c r="E149" s="1">
        <v>-4.4190397484017109E-3</v>
      </c>
    </row>
    <row r="150" spans="1:5" x14ac:dyDescent="0.3">
      <c r="A150" s="2">
        <v>39968</v>
      </c>
      <c r="B150" s="1">
        <v>-9.1097970273294627E-3</v>
      </c>
      <c r="D150" s="2">
        <v>39162</v>
      </c>
      <c r="E150" s="1">
        <v>-6.744448799834009E-3</v>
      </c>
    </row>
    <row r="151" spans="1:5" x14ac:dyDescent="0.3">
      <c r="A151" s="2">
        <v>39975</v>
      </c>
      <c r="B151" s="1">
        <v>-2.6441209114056352E-3</v>
      </c>
      <c r="D151" s="2">
        <v>39164</v>
      </c>
      <c r="E151" s="1">
        <v>8.869658046858209E-3</v>
      </c>
    </row>
    <row r="152" spans="1:5" x14ac:dyDescent="0.3">
      <c r="A152" s="2">
        <v>39982</v>
      </c>
      <c r="B152" s="1">
        <v>1.1563876651982425E-2</v>
      </c>
      <c r="D152" s="2">
        <v>39167</v>
      </c>
      <c r="E152" s="1">
        <v>2.9268073035098148E-4</v>
      </c>
    </row>
    <row r="153" spans="1:5" x14ac:dyDescent="0.3">
      <c r="A153" s="2">
        <v>39989</v>
      </c>
      <c r="B153" s="1">
        <v>7.0503305896639284E-3</v>
      </c>
      <c r="D153" s="2">
        <v>39168</v>
      </c>
      <c r="E153" s="1">
        <v>4.8615800135043174E-3</v>
      </c>
    </row>
    <row r="154" spans="1:5" x14ac:dyDescent="0.3">
      <c r="A154" s="2">
        <v>39996</v>
      </c>
      <c r="B154" s="1">
        <v>-3.2270942843834272E-3</v>
      </c>
      <c r="D154" s="2">
        <v>39169</v>
      </c>
      <c r="E154" s="1">
        <v>-3.9757201093042543E-3</v>
      </c>
    </row>
    <row r="155" spans="1:5" x14ac:dyDescent="0.3">
      <c r="A155" s="2">
        <v>40003</v>
      </c>
      <c r="B155" s="1">
        <v>1.5330267279876676E-3</v>
      </c>
      <c r="D155" s="2">
        <v>39171</v>
      </c>
      <c r="E155" s="1">
        <v>8.018237559940241E-3</v>
      </c>
    </row>
    <row r="156" spans="1:5" x14ac:dyDescent="0.3">
      <c r="A156" s="2">
        <v>40010</v>
      </c>
      <c r="B156" s="1">
        <v>-1.3353720693170257E-2</v>
      </c>
      <c r="D156" s="2">
        <v>39174</v>
      </c>
      <c r="E156" s="1">
        <v>9.1465112910952828E-3</v>
      </c>
    </row>
    <row r="157" spans="1:5" x14ac:dyDescent="0.3">
      <c r="A157" s="2">
        <v>40017</v>
      </c>
      <c r="B157" s="1">
        <v>1.6466160360239571E-3</v>
      </c>
      <c r="D157" s="2">
        <v>39175</v>
      </c>
      <c r="E157" s="1">
        <v>8.6220220352828877E-3</v>
      </c>
    </row>
    <row r="158" spans="1:5" x14ac:dyDescent="0.3">
      <c r="A158" s="2">
        <v>40024</v>
      </c>
      <c r="B158" s="1">
        <v>-1.5038352846184993E-2</v>
      </c>
      <c r="D158" s="2">
        <v>39176</v>
      </c>
      <c r="E158" s="1">
        <v>1.4031938530915196E-2</v>
      </c>
    </row>
    <row r="159" spans="1:5" x14ac:dyDescent="0.3">
      <c r="A159" s="2">
        <v>40031</v>
      </c>
      <c r="B159" s="1">
        <v>1.4587115757841437E-2</v>
      </c>
      <c r="D159" s="2">
        <v>39182</v>
      </c>
      <c r="E159" s="1">
        <v>2.5215345091859E-2</v>
      </c>
    </row>
    <row r="160" spans="1:5" x14ac:dyDescent="0.3">
      <c r="A160" s="2">
        <v>40038</v>
      </c>
      <c r="B160" s="1">
        <v>2.2439024390243943E-2</v>
      </c>
      <c r="D160" s="2">
        <v>39183</v>
      </c>
      <c r="E160" s="1">
        <v>-4.0746278085451414E-3</v>
      </c>
    </row>
    <row r="161" spans="1:5" x14ac:dyDescent="0.3">
      <c r="A161" s="2">
        <v>40052</v>
      </c>
      <c r="B161" s="1">
        <v>1.5720362493064514E-2</v>
      </c>
      <c r="D161" s="2">
        <v>39185</v>
      </c>
      <c r="E161" s="1">
        <v>3.78636260371929E-3</v>
      </c>
    </row>
    <row r="162" spans="1:5" x14ac:dyDescent="0.3">
      <c r="A162" s="2">
        <v>40059</v>
      </c>
      <c r="B162" s="1">
        <v>4.8257645026922107E-4</v>
      </c>
      <c r="D162" s="2">
        <v>39188</v>
      </c>
      <c r="E162" s="1">
        <v>3.243988920861749E-3</v>
      </c>
    </row>
    <row r="163" spans="1:5" x14ac:dyDescent="0.3">
      <c r="A163" s="2">
        <v>40066</v>
      </c>
      <c r="B163" s="1">
        <v>-9.2598896983728026E-3</v>
      </c>
      <c r="D163" s="2">
        <v>39189</v>
      </c>
      <c r="E163" s="1">
        <v>-4.5870574080439817E-3</v>
      </c>
    </row>
    <row r="164" spans="1:5" x14ac:dyDescent="0.3">
      <c r="A164" s="2">
        <v>40073</v>
      </c>
      <c r="B164" s="1">
        <v>8.493353028065009E-3</v>
      </c>
      <c r="D164" s="2">
        <v>39190</v>
      </c>
      <c r="E164" s="1">
        <v>-7.2954101509804456E-3</v>
      </c>
    </row>
    <row r="165" spans="1:5" x14ac:dyDescent="0.3">
      <c r="A165" s="2">
        <v>40080</v>
      </c>
      <c r="B165" s="1">
        <v>-5.9418097305355957E-3</v>
      </c>
      <c r="D165" s="2">
        <v>39192</v>
      </c>
      <c r="E165" s="1">
        <v>8.4264396086778954E-3</v>
      </c>
    </row>
    <row r="166" spans="1:5" x14ac:dyDescent="0.3">
      <c r="A166" s="2">
        <v>40087</v>
      </c>
      <c r="B166" s="1">
        <v>-8.012568735270998E-3</v>
      </c>
      <c r="D166" s="2">
        <v>39195</v>
      </c>
      <c r="E166" s="1">
        <v>9.3513141057191412E-3</v>
      </c>
    </row>
    <row r="167" spans="1:5" x14ac:dyDescent="0.3">
      <c r="A167" s="2">
        <v>40094</v>
      </c>
      <c r="B167" s="1">
        <v>-1.7659023668639022E-2</v>
      </c>
      <c r="D167" s="2">
        <v>39196</v>
      </c>
      <c r="E167" s="1">
        <v>-2.3622217887871006E-3</v>
      </c>
    </row>
    <row r="168" spans="1:5" x14ac:dyDescent="0.3">
      <c r="A168" s="2">
        <v>40101</v>
      </c>
      <c r="B168" s="1">
        <v>7.8544949026876417E-3</v>
      </c>
      <c r="D168" s="2">
        <v>39197</v>
      </c>
      <c r="E168" s="1">
        <v>-3.5082764912889438E-3</v>
      </c>
    </row>
    <row r="169" spans="1:5" x14ac:dyDescent="0.3">
      <c r="A169" s="2">
        <v>40108</v>
      </c>
      <c r="B169" s="1">
        <v>-2.0959607643547869E-2</v>
      </c>
      <c r="D169" s="2">
        <v>39199</v>
      </c>
      <c r="E169" s="1">
        <v>-1.1076916361096659E-2</v>
      </c>
    </row>
    <row r="170" spans="1:5" x14ac:dyDescent="0.3">
      <c r="A170" s="2">
        <v>40115</v>
      </c>
      <c r="B170" s="1">
        <v>-9.5228864280695116E-3</v>
      </c>
      <c r="D170" s="2">
        <v>39202</v>
      </c>
      <c r="E170" s="1">
        <v>-1.7237383713872678E-2</v>
      </c>
    </row>
    <row r="171" spans="1:5" x14ac:dyDescent="0.3">
      <c r="A171" s="2">
        <v>40122</v>
      </c>
      <c r="B171" s="1">
        <v>-1.9817773159001351E-2</v>
      </c>
      <c r="D171" s="2">
        <v>39204</v>
      </c>
      <c r="E171" s="1">
        <v>-1.1139183650552983E-2</v>
      </c>
    </row>
    <row r="172" spans="1:5" x14ac:dyDescent="0.3">
      <c r="A172" s="2">
        <v>40129</v>
      </c>
      <c r="B172" s="1">
        <v>-1.8868379198997639E-2</v>
      </c>
      <c r="D172" s="2">
        <v>39206</v>
      </c>
      <c r="E172" s="1">
        <v>1.237829527984969E-2</v>
      </c>
    </row>
    <row r="173" spans="1:5" x14ac:dyDescent="0.3">
      <c r="A173" s="2">
        <v>40136</v>
      </c>
      <c r="B173" s="1">
        <v>-1.2142111270307681E-2</v>
      </c>
      <c r="D173" s="2">
        <v>39209</v>
      </c>
      <c r="E173" s="1">
        <v>2.3171582191627402E-3</v>
      </c>
    </row>
    <row r="174" spans="1:5" x14ac:dyDescent="0.3">
      <c r="A174" s="2">
        <v>40143</v>
      </c>
      <c r="B174" s="1">
        <v>4.9041673576726529E-3</v>
      </c>
      <c r="D174" s="2">
        <v>39210</v>
      </c>
      <c r="E174" s="1">
        <v>1.6855950083045274E-2</v>
      </c>
    </row>
    <row r="175" spans="1:5" x14ac:dyDescent="0.3">
      <c r="A175" s="2">
        <v>40150</v>
      </c>
      <c r="B175" s="1">
        <v>1.645821213884046E-2</v>
      </c>
      <c r="D175" s="2">
        <v>39211</v>
      </c>
      <c r="E175" s="1">
        <v>1.0550711841959989E-2</v>
      </c>
    </row>
    <row r="176" spans="1:5" x14ac:dyDescent="0.3">
      <c r="A176" s="2">
        <v>40157</v>
      </c>
      <c r="B176" s="1">
        <v>5.1555166459959743E-3</v>
      </c>
      <c r="D176" s="2">
        <v>39213</v>
      </c>
      <c r="E176" s="1">
        <v>-1.0334934469342945E-2</v>
      </c>
    </row>
    <row r="177" spans="1:5" x14ac:dyDescent="0.3">
      <c r="A177" s="2">
        <v>40164</v>
      </c>
      <c r="B177" s="1">
        <v>1.3555478878099555E-3</v>
      </c>
      <c r="D177" s="2">
        <v>39216</v>
      </c>
      <c r="E177" s="1">
        <v>6.4787464174732E-4</v>
      </c>
    </row>
    <row r="178" spans="1:5" x14ac:dyDescent="0.3">
      <c r="D178" s="2">
        <v>39217</v>
      </c>
      <c r="E178" s="1">
        <v>4.1919978930272921E-3</v>
      </c>
    </row>
    <row r="179" spans="1:5" x14ac:dyDescent="0.3">
      <c r="D179" s="2">
        <v>39218</v>
      </c>
      <c r="E179" s="1">
        <v>3.1691218254141463E-3</v>
      </c>
    </row>
    <row r="180" spans="1:5" x14ac:dyDescent="0.3">
      <c r="D180" s="2">
        <v>39220</v>
      </c>
      <c r="E180" s="1">
        <v>5.0436828689078145E-3</v>
      </c>
    </row>
    <row r="181" spans="1:5" x14ac:dyDescent="0.3">
      <c r="D181" s="2">
        <v>39223</v>
      </c>
      <c r="E181" s="1">
        <v>-5.1917928485491847E-3</v>
      </c>
    </row>
    <row r="182" spans="1:5" x14ac:dyDescent="0.3">
      <c r="D182" s="2">
        <v>39224</v>
      </c>
      <c r="E182" s="1">
        <v>-8.0952692249025553E-3</v>
      </c>
    </row>
    <row r="183" spans="1:5" x14ac:dyDescent="0.3">
      <c r="D183" s="2">
        <v>39225</v>
      </c>
      <c r="E183" s="1">
        <v>-4.8989993299575312E-3</v>
      </c>
    </row>
    <row r="184" spans="1:5" x14ac:dyDescent="0.3">
      <c r="D184" s="2">
        <v>39227</v>
      </c>
      <c r="E184" s="1">
        <v>-9.9522292993665774E-5</v>
      </c>
    </row>
    <row r="185" spans="1:5" x14ac:dyDescent="0.3">
      <c r="D185" s="2">
        <v>39230</v>
      </c>
      <c r="E185" s="1">
        <v>5.2420291297568195E-3</v>
      </c>
    </row>
    <row r="186" spans="1:5" x14ac:dyDescent="0.3">
      <c r="D186" s="2">
        <v>39231</v>
      </c>
      <c r="E186" s="1">
        <v>1.1551536354334627E-3</v>
      </c>
    </row>
    <row r="187" spans="1:5" x14ac:dyDescent="0.3">
      <c r="D187" s="2">
        <v>39232</v>
      </c>
      <c r="E187" s="1">
        <v>-2.3625854376826635E-3</v>
      </c>
    </row>
    <row r="188" spans="1:5" x14ac:dyDescent="0.3">
      <c r="D188" s="2">
        <v>39234</v>
      </c>
      <c r="E188" s="1">
        <v>1.9780754099810783E-3</v>
      </c>
    </row>
    <row r="189" spans="1:5" x14ac:dyDescent="0.3">
      <c r="D189" s="2">
        <v>39237</v>
      </c>
      <c r="E189" s="1">
        <v>1.1580328881339729E-3</v>
      </c>
    </row>
    <row r="190" spans="1:5" x14ac:dyDescent="0.3">
      <c r="D190" s="2">
        <v>39238</v>
      </c>
      <c r="E190" s="1">
        <v>2.6879351370406876E-3</v>
      </c>
    </row>
    <row r="191" spans="1:5" x14ac:dyDescent="0.3">
      <c r="D191" s="2">
        <v>39239</v>
      </c>
      <c r="E191" s="1">
        <v>-2.9224346297517926E-3</v>
      </c>
    </row>
    <row r="192" spans="1:5" x14ac:dyDescent="0.3">
      <c r="D192" s="2">
        <v>39241</v>
      </c>
      <c r="E192" s="1">
        <v>-7.1137090548142106E-3</v>
      </c>
    </row>
    <row r="193" spans="4:5" x14ac:dyDescent="0.3">
      <c r="D193" s="2">
        <v>39244</v>
      </c>
      <c r="E193" s="1">
        <v>-3.632324354345995E-3</v>
      </c>
    </row>
    <row r="194" spans="4:5" x14ac:dyDescent="0.3">
      <c r="D194" s="2">
        <v>39245</v>
      </c>
      <c r="E194" s="1">
        <v>1.1594461414969827E-3</v>
      </c>
    </row>
    <row r="195" spans="4:5" x14ac:dyDescent="0.3">
      <c r="D195" s="2">
        <v>39246</v>
      </c>
      <c r="E195" s="1">
        <v>6.6479588427874959E-3</v>
      </c>
    </row>
    <row r="196" spans="4:5" x14ac:dyDescent="0.3">
      <c r="D196" s="2">
        <v>39248</v>
      </c>
      <c r="E196" s="1">
        <v>4.3316628102074211E-3</v>
      </c>
    </row>
    <row r="197" spans="4:5" x14ac:dyDescent="0.3">
      <c r="D197" s="2">
        <v>39251</v>
      </c>
      <c r="E197" s="1">
        <v>1.3976240391334433E-3</v>
      </c>
    </row>
    <row r="198" spans="4:5" x14ac:dyDescent="0.3">
      <c r="D198" s="2">
        <v>39252</v>
      </c>
      <c r="E198" s="1">
        <v>3.4455687369155268E-3</v>
      </c>
    </row>
    <row r="199" spans="4:5" x14ac:dyDescent="0.3">
      <c r="D199" s="2">
        <v>39253</v>
      </c>
      <c r="E199" s="1">
        <v>2.4231755552658087E-3</v>
      </c>
    </row>
    <row r="200" spans="4:5" x14ac:dyDescent="0.3">
      <c r="D200" s="2">
        <v>39255</v>
      </c>
      <c r="E200" s="1">
        <v>1.077739659524877E-2</v>
      </c>
    </row>
    <row r="201" spans="4:5" x14ac:dyDescent="0.3">
      <c r="D201" s="2">
        <v>39258</v>
      </c>
      <c r="E201" s="1">
        <v>4.8883054230305801E-3</v>
      </c>
    </row>
    <row r="202" spans="4:5" x14ac:dyDescent="0.3">
      <c r="D202" s="2">
        <v>39259</v>
      </c>
      <c r="E202" s="1">
        <v>7.4242440335206307E-3</v>
      </c>
    </row>
    <row r="203" spans="4:5" x14ac:dyDescent="0.3">
      <c r="D203" s="2">
        <v>39260</v>
      </c>
      <c r="E203" s="1">
        <v>-7.0637849235630895E-4</v>
      </c>
    </row>
    <row r="204" spans="4:5" x14ac:dyDescent="0.3">
      <c r="D204" s="2">
        <v>39262</v>
      </c>
      <c r="E204" s="1">
        <v>1.5911420088960206E-2</v>
      </c>
    </row>
    <row r="205" spans="4:5" x14ac:dyDescent="0.3">
      <c r="D205" s="2">
        <v>39265</v>
      </c>
      <c r="E205" s="1">
        <v>-8.7774946700638987E-3</v>
      </c>
    </row>
    <row r="206" spans="4:5" x14ac:dyDescent="0.3">
      <c r="D206" s="2">
        <v>39266</v>
      </c>
      <c r="E206" s="1">
        <v>-2.4970884787694973E-3</v>
      </c>
    </row>
    <row r="207" spans="4:5" x14ac:dyDescent="0.3">
      <c r="D207" s="2">
        <v>39267</v>
      </c>
      <c r="E207" s="1">
        <v>5.5641454461308297E-3</v>
      </c>
    </row>
    <row r="208" spans="4:5" x14ac:dyDescent="0.3">
      <c r="D208" s="2">
        <v>39269</v>
      </c>
      <c r="E208" s="1">
        <v>6.192952774818873E-3</v>
      </c>
    </row>
    <row r="209" spans="4:5" x14ac:dyDescent="0.3">
      <c r="D209" s="2">
        <v>39272</v>
      </c>
      <c r="E209" s="1">
        <v>1.1365169647212608E-2</v>
      </c>
    </row>
    <row r="210" spans="4:5" x14ac:dyDescent="0.3">
      <c r="D210" s="2">
        <v>39273</v>
      </c>
      <c r="E210" s="1">
        <v>4.5668192360584199E-3</v>
      </c>
    </row>
    <row r="211" spans="4:5" x14ac:dyDescent="0.3">
      <c r="D211" s="2">
        <v>39274</v>
      </c>
      <c r="E211" s="1">
        <v>-8.6324026683829783E-3</v>
      </c>
    </row>
    <row r="212" spans="4:5" x14ac:dyDescent="0.3">
      <c r="D212" s="2">
        <v>39276</v>
      </c>
      <c r="E212" s="1">
        <v>7.6977845652196723E-3</v>
      </c>
    </row>
    <row r="213" spans="4:5" x14ac:dyDescent="0.3">
      <c r="D213" s="2">
        <v>39279</v>
      </c>
      <c r="E213" s="1">
        <v>8.1919370859227141E-4</v>
      </c>
    </row>
    <row r="214" spans="4:5" x14ac:dyDescent="0.3">
      <c r="D214" s="2">
        <v>39280</v>
      </c>
      <c r="E214" s="1">
        <v>-9.2083857699742911E-4</v>
      </c>
    </row>
    <row r="215" spans="4:5" x14ac:dyDescent="0.3">
      <c r="D215" s="2">
        <v>39281</v>
      </c>
      <c r="E215" s="1">
        <v>1.812651694368472E-3</v>
      </c>
    </row>
    <row r="216" spans="4:5" x14ac:dyDescent="0.3">
      <c r="D216" s="2">
        <v>39283</v>
      </c>
      <c r="E216" s="1">
        <v>2.8823981552652035E-3</v>
      </c>
    </row>
    <row r="217" spans="4:5" x14ac:dyDescent="0.3">
      <c r="D217" s="2">
        <v>39286</v>
      </c>
      <c r="E217" s="1">
        <v>-3.3884289186272968E-3</v>
      </c>
    </row>
    <row r="218" spans="4:5" x14ac:dyDescent="0.3">
      <c r="D218" s="2">
        <v>39287</v>
      </c>
      <c r="E218" s="1">
        <v>-1.0381988363268395E-2</v>
      </c>
    </row>
    <row r="219" spans="4:5" x14ac:dyDescent="0.3">
      <c r="D219" s="2">
        <v>39288</v>
      </c>
      <c r="E219" s="1">
        <v>-2.0756858454585147E-3</v>
      </c>
    </row>
    <row r="220" spans="4:5" x14ac:dyDescent="0.3">
      <c r="D220" s="2">
        <v>39290</v>
      </c>
      <c r="E220" s="1">
        <v>-2.3984126497090245E-2</v>
      </c>
    </row>
    <row r="221" spans="4:5" x14ac:dyDescent="0.3">
      <c r="D221" s="2">
        <v>39293</v>
      </c>
      <c r="E221" s="1">
        <v>2.1691746657166136E-3</v>
      </c>
    </row>
    <row r="222" spans="4:5" x14ac:dyDescent="0.3">
      <c r="D222" s="2">
        <v>39294</v>
      </c>
      <c r="E222" s="1">
        <v>8.6056360119203413E-3</v>
      </c>
    </row>
    <row r="223" spans="4:5" x14ac:dyDescent="0.3">
      <c r="D223" s="2">
        <v>39295</v>
      </c>
      <c r="E223" s="1">
        <v>-1.2222936407555699E-2</v>
      </c>
    </row>
    <row r="224" spans="4:5" x14ac:dyDescent="0.3">
      <c r="D224" s="2">
        <v>39297</v>
      </c>
      <c r="E224" s="1">
        <v>-6.6968022769126317E-4</v>
      </c>
    </row>
    <row r="225" spans="4:5" x14ac:dyDescent="0.3">
      <c r="D225" s="2">
        <v>39300</v>
      </c>
      <c r="E225" s="1">
        <v>-6.4081085608979783E-3</v>
      </c>
    </row>
    <row r="226" spans="4:5" x14ac:dyDescent="0.3">
      <c r="D226" s="2">
        <v>39301</v>
      </c>
      <c r="E226" s="1">
        <v>3.1720271466509201E-3</v>
      </c>
    </row>
    <row r="227" spans="4:5" x14ac:dyDescent="0.3">
      <c r="D227" s="2">
        <v>39302</v>
      </c>
      <c r="E227" s="1">
        <v>-4.6221886063044649E-4</v>
      </c>
    </row>
    <row r="228" spans="4:5" x14ac:dyDescent="0.3">
      <c r="D228" s="2">
        <v>39304</v>
      </c>
      <c r="E228" s="1">
        <v>-1.4566420567323752E-2</v>
      </c>
    </row>
    <row r="229" spans="4:5" x14ac:dyDescent="0.3">
      <c r="D229" s="2">
        <v>39307</v>
      </c>
      <c r="E229" s="1">
        <v>-3.1439167874499586E-3</v>
      </c>
    </row>
    <row r="230" spans="4:5" x14ac:dyDescent="0.3">
      <c r="D230" s="2">
        <v>39308</v>
      </c>
      <c r="E230" s="1">
        <v>-1.4967339127830309E-4</v>
      </c>
    </row>
    <row r="231" spans="4:5" x14ac:dyDescent="0.3">
      <c r="D231" s="2">
        <v>39309</v>
      </c>
      <c r="E231" s="1">
        <v>-1.5290356382921921E-2</v>
      </c>
    </row>
    <row r="232" spans="4:5" x14ac:dyDescent="0.3">
      <c r="D232" s="2">
        <v>39311</v>
      </c>
      <c r="E232" s="1">
        <v>-1.719088815863009E-2</v>
      </c>
    </row>
    <row r="233" spans="4:5" x14ac:dyDescent="0.3">
      <c r="D233" s="2">
        <v>39315</v>
      </c>
      <c r="E233" s="1">
        <v>9.8717132199072702E-3</v>
      </c>
    </row>
    <row r="234" spans="4:5" x14ac:dyDescent="0.3">
      <c r="D234" s="2">
        <v>39316</v>
      </c>
      <c r="E234" s="1">
        <v>4.5948015676380996E-3</v>
      </c>
    </row>
    <row r="235" spans="4:5" x14ac:dyDescent="0.3">
      <c r="D235" s="2">
        <v>39318</v>
      </c>
      <c r="E235" s="1">
        <v>2.3681665054534487E-3</v>
      </c>
    </row>
    <row r="236" spans="4:5" x14ac:dyDescent="0.3">
      <c r="D236" s="2">
        <v>39321</v>
      </c>
      <c r="E236" s="1">
        <v>-9.2062646967470529E-4</v>
      </c>
    </row>
    <row r="237" spans="4:5" x14ac:dyDescent="0.3">
      <c r="D237" s="2">
        <v>39322</v>
      </c>
      <c r="E237" s="1">
        <v>3.0419770630488703E-3</v>
      </c>
    </row>
    <row r="238" spans="4:5" x14ac:dyDescent="0.3">
      <c r="D238" s="2">
        <v>39323</v>
      </c>
      <c r="E238" s="1">
        <v>1.4499651344260964E-3</v>
      </c>
    </row>
    <row r="239" spans="4:5" x14ac:dyDescent="0.3">
      <c r="D239" s="2">
        <v>39325</v>
      </c>
      <c r="E239" s="1">
        <v>1.2349626754584299E-3</v>
      </c>
    </row>
    <row r="240" spans="4:5" x14ac:dyDescent="0.3">
      <c r="D240" s="2">
        <v>39328</v>
      </c>
      <c r="E240" s="1">
        <v>7.5988678788151782E-4</v>
      </c>
    </row>
    <row r="241" spans="4:5" x14ac:dyDescent="0.3">
      <c r="D241" s="2">
        <v>39329</v>
      </c>
      <c r="E241" s="1">
        <v>-6.3165771634827112E-3</v>
      </c>
    </row>
    <row r="242" spans="4:5" x14ac:dyDescent="0.3">
      <c r="D242" s="2">
        <v>39330</v>
      </c>
      <c r="E242" s="1">
        <v>3.3998538173602255E-3</v>
      </c>
    </row>
    <row r="243" spans="4:5" x14ac:dyDescent="0.3">
      <c r="D243" s="2">
        <v>39332</v>
      </c>
      <c r="E243" s="1">
        <v>7.6266690246699627E-4</v>
      </c>
    </row>
    <row r="244" spans="4:5" x14ac:dyDescent="0.3">
      <c r="D244" s="2">
        <v>39335</v>
      </c>
      <c r="E244" s="1">
        <v>-7.3116046873792032E-3</v>
      </c>
    </row>
    <row r="245" spans="4:5" x14ac:dyDescent="0.3">
      <c r="D245" s="2">
        <v>39336</v>
      </c>
      <c r="E245" s="1">
        <v>-1.2127415747837851E-3</v>
      </c>
    </row>
    <row r="246" spans="4:5" x14ac:dyDescent="0.3">
      <c r="D246" s="2">
        <v>39337</v>
      </c>
      <c r="E246" s="1">
        <v>6.0599309346106058E-3</v>
      </c>
    </row>
    <row r="247" spans="4:5" x14ac:dyDescent="0.3">
      <c r="D247" s="2">
        <v>39339</v>
      </c>
      <c r="E247" s="1">
        <v>2.4552633325223157E-3</v>
      </c>
    </row>
    <row r="248" spans="4:5" x14ac:dyDescent="0.3">
      <c r="D248" s="2">
        <v>39342</v>
      </c>
      <c r="E248" s="1">
        <v>-1.0083848190644293E-2</v>
      </c>
    </row>
    <row r="249" spans="4:5" x14ac:dyDescent="0.3">
      <c r="D249" s="2">
        <v>39343</v>
      </c>
      <c r="E249" s="1">
        <v>-5.0821389563782465E-3</v>
      </c>
    </row>
    <row r="250" spans="4:5" x14ac:dyDescent="0.3">
      <c r="D250" s="2">
        <v>39344</v>
      </c>
      <c r="E250" s="1">
        <v>1.0137784250027954E-2</v>
      </c>
    </row>
    <row r="251" spans="4:5" x14ac:dyDescent="0.3">
      <c r="D251" s="2">
        <v>39346</v>
      </c>
      <c r="E251" s="1">
        <v>1.208094231349964E-3</v>
      </c>
    </row>
    <row r="252" spans="4:5" x14ac:dyDescent="0.3">
      <c r="D252" s="2">
        <v>39349</v>
      </c>
      <c r="E252" s="1">
        <v>1.6948773811518991E-2</v>
      </c>
    </row>
    <row r="253" spans="4:5" x14ac:dyDescent="0.3">
      <c r="D253" s="2">
        <v>39350</v>
      </c>
      <c r="E253" s="1">
        <v>-6.8225264221836879E-3</v>
      </c>
    </row>
    <row r="254" spans="4:5" x14ac:dyDescent="0.3">
      <c r="D254" s="2">
        <v>39351</v>
      </c>
      <c r="E254" s="1">
        <v>5.97338525016276E-4</v>
      </c>
    </row>
    <row r="255" spans="4:5" x14ac:dyDescent="0.3">
      <c r="D255" s="2">
        <v>39353</v>
      </c>
      <c r="E255" s="1">
        <v>-6.0743276823678827E-3</v>
      </c>
    </row>
    <row r="256" spans="4:5" x14ac:dyDescent="0.3">
      <c r="D256" s="2">
        <v>39356</v>
      </c>
      <c r="E256" s="1">
        <v>-7.0781710095005326E-3</v>
      </c>
    </row>
    <row r="257" spans="4:5" x14ac:dyDescent="0.3">
      <c r="D257" s="2">
        <v>39357</v>
      </c>
      <c r="E257" s="1">
        <v>-7.4979296761350158E-4</v>
      </c>
    </row>
    <row r="258" spans="4:5" x14ac:dyDescent="0.3">
      <c r="D258" s="2">
        <v>39358</v>
      </c>
      <c r="E258" s="1">
        <v>-1.2655250809152049E-3</v>
      </c>
    </row>
    <row r="259" spans="4:5" x14ac:dyDescent="0.3">
      <c r="D259" s="2">
        <v>39360</v>
      </c>
      <c r="E259" s="1">
        <v>-1.9540681677803458E-3</v>
      </c>
    </row>
    <row r="260" spans="4:5" x14ac:dyDescent="0.3">
      <c r="D260" s="2">
        <v>39363</v>
      </c>
      <c r="E260" s="1">
        <v>-4.8497260073590469E-3</v>
      </c>
    </row>
    <row r="261" spans="4:5" x14ac:dyDescent="0.3">
      <c r="D261" s="2">
        <v>39364</v>
      </c>
      <c r="E261" s="1">
        <v>-1.5275893260967878E-2</v>
      </c>
    </row>
    <row r="262" spans="4:5" x14ac:dyDescent="0.3">
      <c r="D262" s="2">
        <v>39365</v>
      </c>
      <c r="E262" s="1">
        <v>-4.8341351950304126E-3</v>
      </c>
    </row>
    <row r="263" spans="4:5" x14ac:dyDescent="0.3">
      <c r="D263" s="2">
        <v>39367</v>
      </c>
      <c r="E263" s="1">
        <v>-2.5748460944256173E-4</v>
      </c>
    </row>
    <row r="264" spans="4:5" x14ac:dyDescent="0.3">
      <c r="D264" s="2">
        <v>39370</v>
      </c>
      <c r="E264" s="1">
        <v>-1.434090376960899E-2</v>
      </c>
    </row>
    <row r="265" spans="4:5" x14ac:dyDescent="0.3">
      <c r="D265" s="2">
        <v>39371</v>
      </c>
      <c r="E265" s="1">
        <v>3.9788586020546458E-3</v>
      </c>
    </row>
    <row r="266" spans="4:5" x14ac:dyDescent="0.3">
      <c r="D266" s="2">
        <v>39372</v>
      </c>
      <c r="E266" s="1">
        <v>-2.2122323435466752E-3</v>
      </c>
    </row>
    <row r="267" spans="4:5" x14ac:dyDescent="0.3">
      <c r="D267" s="2">
        <v>39374</v>
      </c>
      <c r="E267" s="1">
        <v>-3.5821176914193715E-3</v>
      </c>
    </row>
    <row r="268" spans="4:5" x14ac:dyDescent="0.3">
      <c r="D268" s="2">
        <v>39377</v>
      </c>
      <c r="E268" s="1">
        <v>-5.6881341500911271E-3</v>
      </c>
    </row>
    <row r="269" spans="4:5" x14ac:dyDescent="0.3">
      <c r="D269" s="2">
        <v>39378</v>
      </c>
      <c r="E269" s="1">
        <v>3.2111892104053888E-4</v>
      </c>
    </row>
    <row r="270" spans="4:5" x14ac:dyDescent="0.3">
      <c r="D270" s="2">
        <v>39379</v>
      </c>
      <c r="E270" s="1">
        <v>5.5880534550805337E-4</v>
      </c>
    </row>
    <row r="271" spans="4:5" x14ac:dyDescent="0.3">
      <c r="D271" s="2">
        <v>39381</v>
      </c>
      <c r="E271" s="1">
        <v>-3.7321886364991303E-3</v>
      </c>
    </row>
    <row r="272" spans="4:5" x14ac:dyDescent="0.3">
      <c r="D272" s="2">
        <v>39384</v>
      </c>
      <c r="E272" s="1">
        <v>2.17828418230569E-3</v>
      </c>
    </row>
    <row r="273" spans="4:5" x14ac:dyDescent="0.3">
      <c r="D273" s="2">
        <v>39385</v>
      </c>
      <c r="E273" s="1">
        <v>-5.4099887739748323E-3</v>
      </c>
    </row>
    <row r="274" spans="4:5" x14ac:dyDescent="0.3">
      <c r="D274" s="2">
        <v>39386</v>
      </c>
      <c r="E274" s="1">
        <v>-1.5129501326833142E-2</v>
      </c>
    </row>
    <row r="275" spans="4:5" x14ac:dyDescent="0.3">
      <c r="D275" s="2">
        <v>39388</v>
      </c>
      <c r="E275" s="1">
        <v>8.3937003980517257E-3</v>
      </c>
    </row>
    <row r="276" spans="4:5" x14ac:dyDescent="0.3">
      <c r="D276" s="2">
        <v>39391</v>
      </c>
      <c r="E276" s="1">
        <v>7.6495899378470926E-3</v>
      </c>
    </row>
    <row r="277" spans="4:5" x14ac:dyDescent="0.3">
      <c r="D277" s="2">
        <v>39392</v>
      </c>
      <c r="E277" s="1">
        <v>-9.9881990826916258E-3</v>
      </c>
    </row>
    <row r="278" spans="4:5" x14ac:dyDescent="0.3">
      <c r="D278" s="2">
        <v>39393</v>
      </c>
      <c r="E278" s="1">
        <v>-2.8509634290207631E-3</v>
      </c>
    </row>
    <row r="279" spans="4:5" x14ac:dyDescent="0.3">
      <c r="D279" s="2">
        <v>39395</v>
      </c>
      <c r="E279" s="1">
        <v>5.9395045827966937E-3</v>
      </c>
    </row>
    <row r="280" spans="4:5" x14ac:dyDescent="0.3">
      <c r="D280" s="2">
        <v>39398</v>
      </c>
      <c r="E280" s="1">
        <v>-1.9267104216389073E-3</v>
      </c>
    </row>
    <row r="281" spans="4:5" x14ac:dyDescent="0.3">
      <c r="D281" s="2">
        <v>39399</v>
      </c>
      <c r="E281" s="1">
        <v>-8.3568928798275349E-3</v>
      </c>
    </row>
    <row r="282" spans="4:5" x14ac:dyDescent="0.3">
      <c r="D282" s="2">
        <v>39400</v>
      </c>
      <c r="E282" s="1">
        <v>9.4195071713847923E-4</v>
      </c>
    </row>
    <row r="283" spans="4:5" x14ac:dyDescent="0.3">
      <c r="D283" s="2">
        <v>39402</v>
      </c>
      <c r="E283" s="1">
        <v>-2.726838226045827E-2</v>
      </c>
    </row>
    <row r="284" spans="4:5" x14ac:dyDescent="0.3">
      <c r="D284" s="2">
        <v>39405</v>
      </c>
      <c r="E284" s="1">
        <v>-7.240942356926767E-3</v>
      </c>
    </row>
    <row r="285" spans="4:5" x14ac:dyDescent="0.3">
      <c r="D285" s="2">
        <v>39406</v>
      </c>
      <c r="E285" s="1">
        <v>-1.3441350386829478E-2</v>
      </c>
    </row>
    <row r="286" spans="4:5" x14ac:dyDescent="0.3">
      <c r="D286" s="2">
        <v>39407</v>
      </c>
      <c r="E286" s="1">
        <v>-2.888601378290602E-2</v>
      </c>
    </row>
    <row r="287" spans="4:5" x14ac:dyDescent="0.3">
      <c r="D287" s="2">
        <v>39409</v>
      </c>
      <c r="E287" s="1">
        <v>-3.6137456675353194E-3</v>
      </c>
    </row>
    <row r="288" spans="4:5" x14ac:dyDescent="0.3">
      <c r="D288" s="2">
        <v>39412</v>
      </c>
      <c r="E288" s="1">
        <v>-1.1878277986760047E-2</v>
      </c>
    </row>
    <row r="289" spans="4:5" x14ac:dyDescent="0.3">
      <c r="D289" s="2">
        <v>39413</v>
      </c>
      <c r="E289" s="1">
        <v>-1.5718807990394035E-2</v>
      </c>
    </row>
    <row r="290" spans="4:5" x14ac:dyDescent="0.3">
      <c r="D290" s="2">
        <v>39414</v>
      </c>
      <c r="E290" s="1">
        <v>-4.8519463236109568E-3</v>
      </c>
    </row>
    <row r="291" spans="4:5" x14ac:dyDescent="0.3">
      <c r="D291" s="2">
        <v>39416</v>
      </c>
      <c r="E291" s="1">
        <v>-1.5963575285608868E-3</v>
      </c>
    </row>
    <row r="292" spans="4:5" x14ac:dyDescent="0.3">
      <c r="D292" s="2">
        <v>39419</v>
      </c>
      <c r="E292" s="1">
        <v>-1.1081141204604898E-2</v>
      </c>
    </row>
    <row r="293" spans="4:5" x14ac:dyDescent="0.3">
      <c r="D293" s="2">
        <v>39420</v>
      </c>
      <c r="E293" s="1">
        <v>-9.1667018150631708E-3</v>
      </c>
    </row>
    <row r="294" spans="4:5" x14ac:dyDescent="0.3">
      <c r="D294" s="2">
        <v>39421</v>
      </c>
      <c r="E294" s="1">
        <v>5.5338772614400334E-4</v>
      </c>
    </row>
    <row r="295" spans="4:5" x14ac:dyDescent="0.3">
      <c r="D295" s="2">
        <v>39423</v>
      </c>
      <c r="E295" s="1">
        <v>8.6295831590688064E-3</v>
      </c>
    </row>
    <row r="296" spans="4:5" x14ac:dyDescent="0.3">
      <c r="D296" s="2">
        <v>39426</v>
      </c>
      <c r="E296" s="1">
        <v>1.6047215580035679E-2</v>
      </c>
    </row>
    <row r="297" spans="4:5" x14ac:dyDescent="0.3">
      <c r="D297" s="2">
        <v>39427</v>
      </c>
      <c r="E297" s="1">
        <v>1.7970344170861002E-2</v>
      </c>
    </row>
    <row r="298" spans="4:5" x14ac:dyDescent="0.3">
      <c r="D298" s="2">
        <v>39428</v>
      </c>
      <c r="E298" s="1">
        <v>-8.7396934425571816E-3</v>
      </c>
    </row>
    <row r="299" spans="4:5" x14ac:dyDescent="0.3">
      <c r="D299" s="2">
        <v>39430</v>
      </c>
      <c r="E299" s="1">
        <v>9.3054710218435054E-3</v>
      </c>
    </row>
    <row r="300" spans="4:5" x14ac:dyDescent="0.3">
      <c r="D300" s="2">
        <v>39433</v>
      </c>
      <c r="E300" s="1">
        <v>-9.7021025689130822E-3</v>
      </c>
    </row>
    <row r="301" spans="4:5" x14ac:dyDescent="0.3">
      <c r="D301" s="2">
        <v>39434</v>
      </c>
      <c r="E301" s="1">
        <v>-1.1691633175009115E-2</v>
      </c>
    </row>
    <row r="302" spans="4:5" x14ac:dyDescent="0.3">
      <c r="D302" s="2">
        <v>39435</v>
      </c>
      <c r="E302" s="1">
        <v>1.2596700212226454E-3</v>
      </c>
    </row>
    <row r="303" spans="4:5" x14ac:dyDescent="0.3">
      <c r="D303" s="2">
        <v>39437</v>
      </c>
      <c r="E303" s="1">
        <v>8.0677141020912043E-4</v>
      </c>
    </row>
    <row r="304" spans="4:5" x14ac:dyDescent="0.3">
      <c r="D304" s="2">
        <v>39444</v>
      </c>
      <c r="E304" s="1">
        <v>1.3002783387000064E-2</v>
      </c>
    </row>
    <row r="305" spans="4:5" x14ac:dyDescent="0.3">
      <c r="D305" s="2">
        <v>39449</v>
      </c>
      <c r="E305" s="1">
        <v>-1.8856488652447981E-4</v>
      </c>
    </row>
    <row r="306" spans="4:5" x14ac:dyDescent="0.3">
      <c r="D306" s="2">
        <v>39451</v>
      </c>
      <c r="E306" s="1">
        <v>-1.8811641718846272E-3</v>
      </c>
    </row>
    <row r="307" spans="4:5" x14ac:dyDescent="0.3">
      <c r="D307" s="2">
        <v>39454</v>
      </c>
      <c r="E307" s="1">
        <v>-3.6213349128995645E-3</v>
      </c>
    </row>
    <row r="308" spans="4:5" x14ac:dyDescent="0.3">
      <c r="D308" s="2">
        <v>39455</v>
      </c>
      <c r="E308" s="1">
        <v>-4.972099496034413E-3</v>
      </c>
    </row>
    <row r="309" spans="4:5" x14ac:dyDescent="0.3">
      <c r="D309" s="2">
        <v>39456</v>
      </c>
      <c r="E309" s="1">
        <v>-2.0503768076583486E-3</v>
      </c>
    </row>
    <row r="310" spans="4:5" x14ac:dyDescent="0.3">
      <c r="D310" s="2">
        <v>39458</v>
      </c>
      <c r="E310" s="1">
        <v>-4.0792938319440209E-3</v>
      </c>
    </row>
    <row r="311" spans="4:5" x14ac:dyDescent="0.3">
      <c r="D311" s="2">
        <v>39461</v>
      </c>
      <c r="E311" s="1">
        <v>-1.4836022904737171E-2</v>
      </c>
    </row>
    <row r="312" spans="4:5" x14ac:dyDescent="0.3">
      <c r="D312" s="2">
        <v>39462</v>
      </c>
      <c r="E312" s="1">
        <v>-4.8390460960856824E-3</v>
      </c>
    </row>
    <row r="313" spans="4:5" x14ac:dyDescent="0.3">
      <c r="D313" s="2">
        <v>39463</v>
      </c>
      <c r="E313" s="1">
        <v>-2.8812162029985895E-2</v>
      </c>
    </row>
    <row r="314" spans="4:5" x14ac:dyDescent="0.3">
      <c r="D314" s="2">
        <v>39465</v>
      </c>
      <c r="E314" s="1">
        <v>-1.2395851541105854E-2</v>
      </c>
    </row>
    <row r="315" spans="4:5" x14ac:dyDescent="0.3">
      <c r="D315" s="2">
        <v>39468</v>
      </c>
      <c r="E315" s="1">
        <v>-3.0235542248639401E-2</v>
      </c>
    </row>
    <row r="316" spans="4:5" x14ac:dyDescent="0.3">
      <c r="D316" s="2">
        <v>39469</v>
      </c>
      <c r="E316" s="1">
        <v>-2.9961521497771967E-2</v>
      </c>
    </row>
    <row r="317" spans="4:5" x14ac:dyDescent="0.3">
      <c r="D317" s="2">
        <v>39470</v>
      </c>
      <c r="E317" s="1">
        <v>4.9544535206410721E-3</v>
      </c>
    </row>
    <row r="318" spans="4:5" x14ac:dyDescent="0.3">
      <c r="D318" s="2">
        <v>39472</v>
      </c>
      <c r="E318" s="1">
        <v>7.6956904133684773E-3</v>
      </c>
    </row>
    <row r="319" spans="4:5" x14ac:dyDescent="0.3">
      <c r="D319" s="2">
        <v>39475</v>
      </c>
      <c r="E319" s="1">
        <v>-2.0183286057167866E-2</v>
      </c>
    </row>
    <row r="320" spans="4:5" x14ac:dyDescent="0.3">
      <c r="D320" s="2">
        <v>39476</v>
      </c>
      <c r="E320" s="1">
        <v>-2.3064564875052602E-3</v>
      </c>
    </row>
    <row r="321" spans="4:5" x14ac:dyDescent="0.3">
      <c r="D321" s="2">
        <v>39477</v>
      </c>
      <c r="E321" s="1">
        <v>1.316922292018748E-2</v>
      </c>
    </row>
    <row r="322" spans="4:5" x14ac:dyDescent="0.3">
      <c r="D322" s="2">
        <v>39479</v>
      </c>
      <c r="E322" s="1">
        <v>-3.0495512577423051E-3</v>
      </c>
    </row>
    <row r="323" spans="4:5" x14ac:dyDescent="0.3">
      <c r="D323" s="2">
        <v>39482</v>
      </c>
      <c r="E323" s="1">
        <v>1.3107219272525526E-2</v>
      </c>
    </row>
    <row r="324" spans="4:5" x14ac:dyDescent="0.3">
      <c r="D324" s="2">
        <v>39483</v>
      </c>
      <c r="E324" s="1">
        <v>1.0700541284690588E-2</v>
      </c>
    </row>
    <row r="325" spans="4:5" x14ac:dyDescent="0.3">
      <c r="D325" s="2">
        <v>39484</v>
      </c>
      <c r="E325" s="1">
        <v>-1.0958734482865258E-2</v>
      </c>
    </row>
    <row r="326" spans="4:5" x14ac:dyDescent="0.3">
      <c r="D326" s="2">
        <v>39486</v>
      </c>
      <c r="E326" s="1">
        <v>-4.7480139026813226E-3</v>
      </c>
    </row>
    <row r="327" spans="4:5" x14ac:dyDescent="0.3">
      <c r="D327" s="2">
        <v>39489</v>
      </c>
      <c r="E327" s="1">
        <v>3.8664213775685486E-3</v>
      </c>
    </row>
    <row r="328" spans="4:5" x14ac:dyDescent="0.3">
      <c r="D328" s="2">
        <v>39490</v>
      </c>
      <c r="E328" s="1">
        <v>-5.9015375058238157E-4</v>
      </c>
    </row>
    <row r="329" spans="4:5" x14ac:dyDescent="0.3">
      <c r="D329" s="2">
        <v>39491</v>
      </c>
      <c r="E329" s="1">
        <v>4.5375435106913119E-3</v>
      </c>
    </row>
    <row r="330" spans="4:5" x14ac:dyDescent="0.3">
      <c r="D330" s="2">
        <v>39493</v>
      </c>
      <c r="E330" s="1">
        <v>4.3704317685179577E-3</v>
      </c>
    </row>
    <row r="331" spans="4:5" x14ac:dyDescent="0.3">
      <c r="D331" s="2">
        <v>39496</v>
      </c>
      <c r="E331" s="1">
        <v>1.1088603796233755E-2</v>
      </c>
    </row>
    <row r="332" spans="4:5" x14ac:dyDescent="0.3">
      <c r="D332" s="2">
        <v>39497</v>
      </c>
      <c r="E332" s="1">
        <v>5.0902291345125694E-3</v>
      </c>
    </row>
    <row r="333" spans="4:5" x14ac:dyDescent="0.3">
      <c r="D333" s="2">
        <v>39498</v>
      </c>
      <c r="E333" s="1">
        <v>-1.6241676140978086E-3</v>
      </c>
    </row>
    <row r="334" spans="4:5" x14ac:dyDescent="0.3">
      <c r="D334" s="2">
        <v>39500</v>
      </c>
      <c r="E334" s="1">
        <v>-9.5873464699125083E-3</v>
      </c>
    </row>
    <row r="335" spans="4:5" x14ac:dyDescent="0.3">
      <c r="D335" s="2">
        <v>39503</v>
      </c>
      <c r="E335" s="1">
        <v>1.7397510817682401E-3</v>
      </c>
    </row>
    <row r="336" spans="4:5" x14ac:dyDescent="0.3">
      <c r="D336" s="2">
        <v>39504</v>
      </c>
      <c r="E336" s="1">
        <v>5.9226932668329313E-3</v>
      </c>
    </row>
    <row r="337" spans="4:5" x14ac:dyDescent="0.3">
      <c r="D337" s="2">
        <v>39505</v>
      </c>
      <c r="E337" s="1">
        <v>-2.0363893930674154E-3</v>
      </c>
    </row>
    <row r="338" spans="4:5" x14ac:dyDescent="0.3">
      <c r="D338" s="2">
        <v>39507</v>
      </c>
      <c r="E338" s="1">
        <v>-8.4249247244842888E-3</v>
      </c>
    </row>
    <row r="339" spans="4:5" x14ac:dyDescent="0.3">
      <c r="D339" s="2">
        <v>39510</v>
      </c>
      <c r="E339" s="1">
        <v>-2.0164245860196585E-2</v>
      </c>
    </row>
    <row r="340" spans="4:5" x14ac:dyDescent="0.3">
      <c r="D340" s="2">
        <v>39511</v>
      </c>
      <c r="E340" s="1">
        <v>-6.4729859701082538E-3</v>
      </c>
    </row>
    <row r="341" spans="4:5" x14ac:dyDescent="0.3">
      <c r="D341" s="2">
        <v>39512</v>
      </c>
      <c r="E341" s="1">
        <v>1.5673258654865347E-3</v>
      </c>
    </row>
    <row r="342" spans="4:5" x14ac:dyDescent="0.3">
      <c r="D342" s="2">
        <v>39514</v>
      </c>
      <c r="E342" s="1">
        <v>-5.909118670982723E-3</v>
      </c>
    </row>
    <row r="343" spans="4:5" x14ac:dyDescent="0.3">
      <c r="D343" s="2">
        <v>39517</v>
      </c>
      <c r="E343" s="1">
        <v>-1.2072805468089856E-2</v>
      </c>
    </row>
    <row r="344" spans="4:5" x14ac:dyDescent="0.3">
      <c r="D344" s="2">
        <v>39518</v>
      </c>
      <c r="E344" s="1">
        <v>7.7115626797679103E-3</v>
      </c>
    </row>
    <row r="345" spans="4:5" x14ac:dyDescent="0.3">
      <c r="D345" s="2">
        <v>39519</v>
      </c>
      <c r="E345" s="1">
        <v>1.4934814471958751E-2</v>
      </c>
    </row>
    <row r="346" spans="4:5" x14ac:dyDescent="0.3">
      <c r="D346" s="2">
        <v>39521</v>
      </c>
      <c r="E346" s="1">
        <v>2.0608409461411801E-3</v>
      </c>
    </row>
    <row r="347" spans="4:5" x14ac:dyDescent="0.3">
      <c r="D347" s="2">
        <v>39524</v>
      </c>
      <c r="E347" s="1">
        <v>-1.3460003683467343E-2</v>
      </c>
    </row>
    <row r="348" spans="4:5" x14ac:dyDescent="0.3">
      <c r="D348" s="2">
        <v>39525</v>
      </c>
      <c r="E348" s="1">
        <v>-2.3335770624928403E-4</v>
      </c>
    </row>
    <row r="349" spans="4:5" x14ac:dyDescent="0.3">
      <c r="D349" s="2">
        <v>39526</v>
      </c>
      <c r="E349" s="1">
        <v>-4.465952944105572E-3</v>
      </c>
    </row>
    <row r="350" spans="4:5" x14ac:dyDescent="0.3">
      <c r="D350" s="2">
        <v>39532</v>
      </c>
      <c r="E350" s="1">
        <v>3.5348457236221956E-3</v>
      </c>
    </row>
    <row r="351" spans="4:5" x14ac:dyDescent="0.3">
      <c r="D351" s="2">
        <v>39533</v>
      </c>
      <c r="E351" s="1">
        <v>1.8003350188643445E-3</v>
      </c>
    </row>
    <row r="352" spans="4:5" x14ac:dyDescent="0.3">
      <c r="D352" s="2">
        <v>39535</v>
      </c>
      <c r="E352" s="1">
        <v>4.1533296900616258E-3</v>
      </c>
    </row>
    <row r="353" spans="4:5" x14ac:dyDescent="0.3">
      <c r="D353" s="2">
        <v>39538</v>
      </c>
      <c r="E353" s="1">
        <v>-7.2149399014165326E-3</v>
      </c>
    </row>
    <row r="354" spans="4:5" x14ac:dyDescent="0.3">
      <c r="D354" s="2">
        <v>39539</v>
      </c>
      <c r="E354" s="1">
        <v>4.3698216047738554E-3</v>
      </c>
    </row>
    <row r="355" spans="4:5" x14ac:dyDescent="0.3">
      <c r="D355" s="2">
        <v>39540</v>
      </c>
      <c r="E355" s="1">
        <v>-2.1987961201384277E-3</v>
      </c>
    </row>
    <row r="356" spans="4:5" x14ac:dyDescent="0.3">
      <c r="D356" s="2">
        <v>39542</v>
      </c>
      <c r="E356" s="1">
        <v>-5.4849477362837124E-3</v>
      </c>
    </row>
    <row r="357" spans="4:5" x14ac:dyDescent="0.3">
      <c r="D357" s="2">
        <v>39545</v>
      </c>
      <c r="E357" s="1">
        <v>-4.4909471959156374E-3</v>
      </c>
    </row>
    <row r="358" spans="4:5" x14ac:dyDescent="0.3">
      <c r="D358" s="2">
        <v>39546</v>
      </c>
      <c r="E358" s="1">
        <v>-6.8222109661896062E-3</v>
      </c>
    </row>
    <row r="359" spans="4:5" x14ac:dyDescent="0.3">
      <c r="D359" s="2">
        <v>39547</v>
      </c>
      <c r="E359" s="1">
        <v>-4.2553191489362856E-3</v>
      </c>
    </row>
    <row r="360" spans="4:5" x14ac:dyDescent="0.3">
      <c r="D360" s="2">
        <v>39549</v>
      </c>
      <c r="E360" s="1">
        <v>-5.9984643931153625E-3</v>
      </c>
    </row>
    <row r="361" spans="4:5" x14ac:dyDescent="0.3">
      <c r="D361" s="2">
        <v>39552</v>
      </c>
      <c r="E361" s="1">
        <v>-1.0492267585008258E-2</v>
      </c>
    </row>
    <row r="362" spans="4:5" x14ac:dyDescent="0.3">
      <c r="D362" s="2">
        <v>39553</v>
      </c>
      <c r="E362" s="1">
        <v>-9.1073200084559099E-4</v>
      </c>
    </row>
    <row r="363" spans="4:5" x14ac:dyDescent="0.3">
      <c r="D363" s="2">
        <v>39554</v>
      </c>
      <c r="E363" s="1">
        <v>7.2273859326419682E-3</v>
      </c>
    </row>
    <row r="364" spans="4:5" x14ac:dyDescent="0.3">
      <c r="D364" s="2">
        <v>39556</v>
      </c>
      <c r="E364" s="1">
        <v>-4.2301730818909917E-3</v>
      </c>
    </row>
    <row r="365" spans="4:5" x14ac:dyDescent="0.3">
      <c r="D365" s="2">
        <v>39559</v>
      </c>
      <c r="E365" s="1">
        <v>5.8371436910205641E-3</v>
      </c>
    </row>
    <row r="366" spans="4:5" x14ac:dyDescent="0.3">
      <c r="D366" s="2">
        <v>39560</v>
      </c>
      <c r="E366" s="1">
        <v>-2.0730567108359951E-2</v>
      </c>
    </row>
    <row r="367" spans="4:5" x14ac:dyDescent="0.3">
      <c r="D367" s="2">
        <v>39561</v>
      </c>
      <c r="E367" s="1">
        <v>1.3663001251068797E-3</v>
      </c>
    </row>
    <row r="368" spans="4:5" x14ac:dyDescent="0.3">
      <c r="D368" s="2">
        <v>39563</v>
      </c>
      <c r="E368" s="1">
        <v>-8.4644083953782315E-3</v>
      </c>
    </row>
    <row r="369" spans="4:5" x14ac:dyDescent="0.3">
      <c r="D369" s="2">
        <v>39566</v>
      </c>
      <c r="E369" s="1">
        <v>-6.8790611324757618E-3</v>
      </c>
    </row>
    <row r="370" spans="4:5" x14ac:dyDescent="0.3">
      <c r="D370" s="2">
        <v>39567</v>
      </c>
      <c r="E370" s="1">
        <v>-1.4521055530519328E-3</v>
      </c>
    </row>
    <row r="371" spans="4:5" x14ac:dyDescent="0.3">
      <c r="D371" s="2">
        <v>39568</v>
      </c>
      <c r="E371" s="1">
        <v>1.6882291980075401E-3</v>
      </c>
    </row>
    <row r="372" spans="4:5" x14ac:dyDescent="0.3">
      <c r="D372" s="2">
        <v>39570</v>
      </c>
      <c r="E372" s="1">
        <v>3.6711332120751465E-4</v>
      </c>
    </row>
    <row r="373" spans="4:5" x14ac:dyDescent="0.3">
      <c r="D373" s="2">
        <v>39573</v>
      </c>
      <c r="E373" s="1">
        <v>2.4687651170161606E-3</v>
      </c>
    </row>
    <row r="374" spans="4:5" x14ac:dyDescent="0.3">
      <c r="D374" s="2">
        <v>39574</v>
      </c>
      <c r="E374" s="1">
        <v>-2.362846731118147E-3</v>
      </c>
    </row>
    <row r="375" spans="4:5" x14ac:dyDescent="0.3">
      <c r="D375" s="2">
        <v>39575</v>
      </c>
      <c r="E375" s="1">
        <v>1.481110833124843E-2</v>
      </c>
    </row>
    <row r="376" spans="4:5" x14ac:dyDescent="0.3">
      <c r="D376" s="2">
        <v>39577</v>
      </c>
      <c r="E376" s="1">
        <v>6.9587713265874184E-3</v>
      </c>
    </row>
    <row r="377" spans="4:5" x14ac:dyDescent="0.3">
      <c r="D377" s="2">
        <v>39580</v>
      </c>
      <c r="E377" s="1">
        <v>-1.1203434202182127E-2</v>
      </c>
    </row>
    <row r="378" spans="4:5" x14ac:dyDescent="0.3">
      <c r="D378" s="2">
        <v>39581</v>
      </c>
      <c r="E378" s="1">
        <v>2.4338102285808554E-3</v>
      </c>
    </row>
    <row r="379" spans="4:5" x14ac:dyDescent="0.3">
      <c r="D379" s="2">
        <v>39582</v>
      </c>
      <c r="E379" s="1">
        <v>-1.3337051740542661E-2</v>
      </c>
    </row>
    <row r="380" spans="4:5" x14ac:dyDescent="0.3">
      <c r="D380" s="2">
        <v>39584</v>
      </c>
      <c r="E380" s="1">
        <v>-7.150033489618378E-3</v>
      </c>
    </row>
    <row r="381" spans="4:5" x14ac:dyDescent="0.3">
      <c r="D381" s="2">
        <v>39587</v>
      </c>
      <c r="E381" s="1">
        <v>1.0962508221882702E-3</v>
      </c>
    </row>
    <row r="382" spans="4:5" x14ac:dyDescent="0.3">
      <c r="D382" s="2">
        <v>39588</v>
      </c>
      <c r="E382" s="1">
        <v>6.8398530947807292E-3</v>
      </c>
    </row>
    <row r="383" spans="4:5" x14ac:dyDescent="0.3">
      <c r="D383" s="2">
        <v>39589</v>
      </c>
      <c r="E383" s="1">
        <v>-3.2628338129976771E-3</v>
      </c>
    </row>
    <row r="384" spans="4:5" x14ac:dyDescent="0.3">
      <c r="D384" s="2">
        <v>39591</v>
      </c>
      <c r="E384" s="1">
        <v>7.2527324247731407E-4</v>
      </c>
    </row>
    <row r="385" spans="4:5" x14ac:dyDescent="0.3">
      <c r="D385" s="2">
        <v>39594</v>
      </c>
      <c r="E385" s="1">
        <v>-2.8484266235188033E-3</v>
      </c>
    </row>
    <row r="386" spans="4:5" x14ac:dyDescent="0.3">
      <c r="D386" s="2">
        <v>39595</v>
      </c>
      <c r="E386" s="1">
        <v>-1.538149487846875E-3</v>
      </c>
    </row>
    <row r="387" spans="4:5" x14ac:dyDescent="0.3">
      <c r="D387" s="2">
        <v>39596</v>
      </c>
      <c r="E387" s="1">
        <v>-4.401482961182152E-4</v>
      </c>
    </row>
    <row r="388" spans="4:5" x14ac:dyDescent="0.3">
      <c r="D388" s="2">
        <v>39598</v>
      </c>
      <c r="E388" s="1">
        <v>5.2641410110547352E-3</v>
      </c>
    </row>
    <row r="389" spans="4:5" x14ac:dyDescent="0.3">
      <c r="D389" s="2">
        <v>39601</v>
      </c>
      <c r="E389" s="1">
        <v>-3.8514164090609178E-3</v>
      </c>
    </row>
    <row r="390" spans="4:5" x14ac:dyDescent="0.3">
      <c r="D390" s="2">
        <v>39602</v>
      </c>
      <c r="E390" s="1">
        <v>4.3580743077104613E-3</v>
      </c>
    </row>
    <row r="391" spans="4:5" x14ac:dyDescent="0.3">
      <c r="D391" s="2">
        <v>39603</v>
      </c>
      <c r="E391" s="1">
        <v>1.0805700006753334E-3</v>
      </c>
    </row>
    <row r="392" spans="4:5" x14ac:dyDescent="0.3">
      <c r="D392" s="2">
        <v>39605</v>
      </c>
      <c r="E392" s="1">
        <v>1.5519140273004433E-3</v>
      </c>
    </row>
    <row r="393" spans="4:5" x14ac:dyDescent="0.3">
      <c r="D393" s="2">
        <v>39608</v>
      </c>
      <c r="E393" s="1">
        <v>-5.7148569619621505E-3</v>
      </c>
    </row>
    <row r="394" spans="4:5" x14ac:dyDescent="0.3">
      <c r="D394" s="2">
        <v>39609</v>
      </c>
      <c r="E394" s="1">
        <v>1.1897580266774523E-3</v>
      </c>
    </row>
    <row r="395" spans="4:5" x14ac:dyDescent="0.3">
      <c r="D395" s="2">
        <v>39610</v>
      </c>
      <c r="E395" s="1">
        <v>-5.2220195156242226E-3</v>
      </c>
    </row>
    <row r="396" spans="4:5" x14ac:dyDescent="0.3">
      <c r="D396" s="2">
        <v>39612</v>
      </c>
      <c r="E396" s="1">
        <v>9.8328416912494654E-4</v>
      </c>
    </row>
    <row r="397" spans="4:5" x14ac:dyDescent="0.3">
      <c r="D397" s="2">
        <v>39615</v>
      </c>
      <c r="E397" s="1">
        <v>8.4682609579296792E-4</v>
      </c>
    </row>
    <row r="398" spans="4:5" x14ac:dyDescent="0.3">
      <c r="D398" s="2">
        <v>39616</v>
      </c>
      <c r="E398" s="1">
        <v>8.6810843740481175E-3</v>
      </c>
    </row>
    <row r="399" spans="4:5" x14ac:dyDescent="0.3">
      <c r="D399" s="2">
        <v>39617</v>
      </c>
      <c r="E399" s="1">
        <v>1.108930159209472E-2</v>
      </c>
    </row>
    <row r="400" spans="4:5" x14ac:dyDescent="0.3">
      <c r="D400" s="2">
        <v>39619</v>
      </c>
      <c r="E400" s="1">
        <v>-6.7217942531986154E-3</v>
      </c>
    </row>
    <row r="401" spans="4:5" x14ac:dyDescent="0.3">
      <c r="D401" s="2">
        <v>39624</v>
      </c>
      <c r="E401" s="1">
        <v>-9.3803916313515989E-4</v>
      </c>
    </row>
    <row r="402" spans="4:5" x14ac:dyDescent="0.3">
      <c r="D402" s="2">
        <v>39626</v>
      </c>
      <c r="E402" s="1">
        <v>-1.3892427098724463E-2</v>
      </c>
    </row>
    <row r="403" spans="4:5" x14ac:dyDescent="0.3">
      <c r="D403" s="2">
        <v>39629</v>
      </c>
      <c r="E403" s="1">
        <v>5.9762671580869528E-3</v>
      </c>
    </row>
    <row r="404" spans="4:5" x14ac:dyDescent="0.3">
      <c r="D404" s="2">
        <v>39630</v>
      </c>
      <c r="E404" s="1">
        <v>-2.6365348399248027E-3</v>
      </c>
    </row>
    <row r="405" spans="4:5" x14ac:dyDescent="0.3">
      <c r="D405" s="2">
        <v>39631</v>
      </c>
      <c r="E405" s="1">
        <v>-5.8363087063979368E-4</v>
      </c>
    </row>
    <row r="406" spans="4:5" x14ac:dyDescent="0.3">
      <c r="D406" s="2">
        <v>39633</v>
      </c>
      <c r="E406" s="1">
        <v>-1.1462910537193118E-3</v>
      </c>
    </row>
    <row r="407" spans="4:5" x14ac:dyDescent="0.3">
      <c r="D407" s="2">
        <v>39636</v>
      </c>
      <c r="E407" s="1">
        <v>-4.1905026864425378E-3</v>
      </c>
    </row>
    <row r="408" spans="4:5" x14ac:dyDescent="0.3">
      <c r="D408" s="2">
        <v>39637</v>
      </c>
      <c r="E408" s="1">
        <v>-1.8543740178103726E-2</v>
      </c>
    </row>
    <row r="409" spans="4:5" x14ac:dyDescent="0.3">
      <c r="D409" s="2">
        <v>39638</v>
      </c>
      <c r="E409" s="1">
        <v>-1.1920011386280826E-3</v>
      </c>
    </row>
    <row r="410" spans="4:5" x14ac:dyDescent="0.3">
      <c r="D410" s="2">
        <v>39640</v>
      </c>
      <c r="E410" s="1">
        <v>-3.575728172784952E-3</v>
      </c>
    </row>
    <row r="411" spans="4:5" x14ac:dyDescent="0.3">
      <c r="D411" s="2">
        <v>39643</v>
      </c>
      <c r="E411" s="1">
        <v>-2.1206765968189836E-2</v>
      </c>
    </row>
    <row r="412" spans="4:5" x14ac:dyDescent="0.3">
      <c r="D412" s="2">
        <v>39644</v>
      </c>
      <c r="E412" s="1">
        <v>-8.5485832197206724E-3</v>
      </c>
    </row>
    <row r="413" spans="4:5" x14ac:dyDescent="0.3">
      <c r="D413" s="2">
        <v>39645</v>
      </c>
      <c r="E413" s="1">
        <v>-9.3841751217154552E-3</v>
      </c>
    </row>
    <row r="414" spans="4:5" x14ac:dyDescent="0.3">
      <c r="D414" s="2">
        <v>39647</v>
      </c>
      <c r="E414" s="1">
        <v>-2.4379155537875785E-2</v>
      </c>
    </row>
    <row r="415" spans="4:5" x14ac:dyDescent="0.3">
      <c r="D415" s="2">
        <v>39650</v>
      </c>
      <c r="E415" s="1">
        <v>-1.1028269648959208E-2</v>
      </c>
    </row>
    <row r="416" spans="4:5" x14ac:dyDescent="0.3">
      <c r="D416" s="2">
        <v>39651</v>
      </c>
      <c r="E416" s="1">
        <v>-3.4219412596199164E-2</v>
      </c>
    </row>
    <row r="417" spans="4:5" x14ac:dyDescent="0.3">
      <c r="D417" s="2">
        <v>39652</v>
      </c>
      <c r="E417" s="1">
        <v>-5.1836643424877753E-3</v>
      </c>
    </row>
    <row r="418" spans="4:5" x14ac:dyDescent="0.3">
      <c r="D418" s="2">
        <v>39654</v>
      </c>
      <c r="E418" s="1">
        <v>-1.5204750457170049E-3</v>
      </c>
    </row>
    <row r="419" spans="4:5" x14ac:dyDescent="0.3">
      <c r="D419" s="2">
        <v>39657</v>
      </c>
      <c r="E419" s="1">
        <v>-5.1239839489659617E-3</v>
      </c>
    </row>
    <row r="420" spans="4:5" x14ac:dyDescent="0.3">
      <c r="D420" s="2">
        <v>39658</v>
      </c>
      <c r="E420" s="1">
        <v>6.288007280850578E-3</v>
      </c>
    </row>
    <row r="421" spans="4:5" x14ac:dyDescent="0.3">
      <c r="D421" s="2">
        <v>39659</v>
      </c>
      <c r="E421" s="1">
        <v>3.4100719424460378E-2</v>
      </c>
    </row>
    <row r="422" spans="4:5" x14ac:dyDescent="0.3">
      <c r="D422" s="2">
        <v>39661</v>
      </c>
      <c r="E422" s="1">
        <v>-9.9017575135157444E-3</v>
      </c>
    </row>
    <row r="423" spans="4:5" x14ac:dyDescent="0.3">
      <c r="D423" s="2">
        <v>39664</v>
      </c>
      <c r="E423" s="1">
        <v>-9.9812118365427997E-4</v>
      </c>
    </row>
    <row r="424" spans="4:5" x14ac:dyDescent="0.3">
      <c r="D424" s="2">
        <v>39665</v>
      </c>
      <c r="E424" s="1">
        <v>1.1049074346165233E-2</v>
      </c>
    </row>
    <row r="425" spans="4:5" x14ac:dyDescent="0.3">
      <c r="D425" s="2">
        <v>39666</v>
      </c>
      <c r="E425" s="1">
        <v>-5.4254102966553588E-4</v>
      </c>
    </row>
    <row r="426" spans="4:5" x14ac:dyDescent="0.3">
      <c r="D426" s="2">
        <v>39668</v>
      </c>
      <c r="E426" s="1">
        <v>9.4430526112932952E-4</v>
      </c>
    </row>
    <row r="427" spans="4:5" x14ac:dyDescent="0.3">
      <c r="D427" s="2">
        <v>39671</v>
      </c>
      <c r="E427" s="1">
        <v>1.6519378501704002E-2</v>
      </c>
    </row>
    <row r="428" spans="4:5" x14ac:dyDescent="0.3">
      <c r="D428" s="2">
        <v>39672</v>
      </c>
      <c r="E428" s="1">
        <v>1.2955281550087917E-2</v>
      </c>
    </row>
    <row r="429" spans="4:5" x14ac:dyDescent="0.3">
      <c r="D429" s="2">
        <v>39673</v>
      </c>
      <c r="E429" s="1">
        <v>-4.5249714852002758E-3</v>
      </c>
    </row>
    <row r="430" spans="4:5" x14ac:dyDescent="0.3">
      <c r="D430" s="2">
        <v>39675</v>
      </c>
      <c r="E430" s="1">
        <v>1.6880305033434996E-2</v>
      </c>
    </row>
    <row r="431" spans="4:5" x14ac:dyDescent="0.3">
      <c r="D431" s="2">
        <v>39678</v>
      </c>
      <c r="E431" s="1">
        <v>5.7657521857098762E-3</v>
      </c>
    </row>
    <row r="432" spans="4:5" x14ac:dyDescent="0.3">
      <c r="D432" s="2">
        <v>39679</v>
      </c>
      <c r="E432" s="1">
        <v>-5.1706695642399327E-3</v>
      </c>
    </row>
    <row r="433" spans="4:5" x14ac:dyDescent="0.3">
      <c r="D433" s="2">
        <v>39682</v>
      </c>
      <c r="E433" s="1">
        <v>1.2586756706058756E-2</v>
      </c>
    </row>
    <row r="434" spans="4:5" x14ac:dyDescent="0.3">
      <c r="D434" s="2">
        <v>39685</v>
      </c>
      <c r="E434" s="1">
        <v>8.1139660250831025E-3</v>
      </c>
    </row>
    <row r="435" spans="4:5" x14ac:dyDescent="0.3">
      <c r="D435" s="2">
        <v>39686</v>
      </c>
      <c r="E435" s="1">
        <v>-3.7486907146402492E-3</v>
      </c>
    </row>
    <row r="436" spans="4:5" x14ac:dyDescent="0.3">
      <c r="D436" s="2">
        <v>39687</v>
      </c>
      <c r="E436" s="1">
        <v>-5.9946509268652588E-3</v>
      </c>
    </row>
    <row r="437" spans="4:5" x14ac:dyDescent="0.3">
      <c r="D437" s="2">
        <v>39689</v>
      </c>
      <c r="E437" s="1">
        <v>1.598706334184739E-2</v>
      </c>
    </row>
    <row r="438" spans="4:5" x14ac:dyDescent="0.3">
      <c r="D438" s="2">
        <v>39692</v>
      </c>
      <c r="E438" s="1">
        <v>2.8124943478811462E-2</v>
      </c>
    </row>
    <row r="439" spans="4:5" x14ac:dyDescent="0.3">
      <c r="D439" s="2">
        <v>39693</v>
      </c>
      <c r="E439" s="1">
        <v>-1.3668988811484229E-2</v>
      </c>
    </row>
    <row r="440" spans="4:5" x14ac:dyDescent="0.3">
      <c r="D440" s="2">
        <v>39694</v>
      </c>
      <c r="E440" s="1">
        <v>1.7300729484367406E-3</v>
      </c>
    </row>
    <row r="441" spans="4:5" x14ac:dyDescent="0.3">
      <c r="D441" s="2">
        <v>39696</v>
      </c>
      <c r="E441" s="1">
        <v>-1.5072755724229716E-2</v>
      </c>
    </row>
    <row r="442" spans="4:5" x14ac:dyDescent="0.3">
      <c r="D442" s="2">
        <v>39699</v>
      </c>
      <c r="E442" s="1">
        <v>1.3860735221607256E-2</v>
      </c>
    </row>
    <row r="443" spans="4:5" x14ac:dyDescent="0.3">
      <c r="D443" s="2">
        <v>39700</v>
      </c>
      <c r="E443" s="1">
        <v>2.5217046723603168E-4</v>
      </c>
    </row>
    <row r="444" spans="4:5" x14ac:dyDescent="0.3">
      <c r="D444" s="2">
        <v>39701</v>
      </c>
      <c r="E444" s="1">
        <v>-2.2527551681913317E-2</v>
      </c>
    </row>
    <row r="445" spans="4:5" x14ac:dyDescent="0.3">
      <c r="D445" s="2">
        <v>39703</v>
      </c>
      <c r="E445" s="1">
        <v>1.6854147535965612E-2</v>
      </c>
    </row>
    <row r="446" spans="4:5" x14ac:dyDescent="0.3">
      <c r="D446" s="2">
        <v>39706</v>
      </c>
      <c r="E446" s="1">
        <v>-3.2096024683460851E-2</v>
      </c>
    </row>
    <row r="447" spans="4:5" x14ac:dyDescent="0.3">
      <c r="D447" s="2">
        <v>39707</v>
      </c>
      <c r="E447" s="1">
        <v>-1.4344859758586608E-2</v>
      </c>
    </row>
    <row r="448" spans="4:5" x14ac:dyDescent="0.3">
      <c r="D448" s="2">
        <v>39708</v>
      </c>
      <c r="E448" s="1">
        <v>-2.1100790786645236E-3</v>
      </c>
    </row>
    <row r="449" spans="4:5" x14ac:dyDescent="0.3">
      <c r="D449" s="2">
        <v>39710</v>
      </c>
      <c r="E449" s="1">
        <v>4.4929556947537162E-2</v>
      </c>
    </row>
    <row r="450" spans="4:5" x14ac:dyDescent="0.3">
      <c r="D450" s="2">
        <v>39713</v>
      </c>
      <c r="E450" s="1">
        <v>6.4924719190631542E-3</v>
      </c>
    </row>
    <row r="451" spans="4:5" x14ac:dyDescent="0.3">
      <c r="D451" s="2">
        <v>39714</v>
      </c>
      <c r="E451" s="1">
        <v>-1.9371561992955838E-2</v>
      </c>
    </row>
    <row r="452" spans="4:5" x14ac:dyDescent="0.3">
      <c r="D452" s="2">
        <v>39715</v>
      </c>
      <c r="E452" s="1">
        <v>-8.9186626041686864E-3</v>
      </c>
    </row>
    <row r="453" spans="4:5" x14ac:dyDescent="0.3">
      <c r="D453" s="2">
        <v>39717</v>
      </c>
      <c r="E453" s="1">
        <v>-1.2832984910893643E-3</v>
      </c>
    </row>
    <row r="454" spans="4:5" x14ac:dyDescent="0.3">
      <c r="D454" s="2">
        <v>39720</v>
      </c>
      <c r="E454" s="1">
        <v>-2.1408882717456602E-2</v>
      </c>
    </row>
    <row r="455" spans="4:5" x14ac:dyDescent="0.3">
      <c r="D455" s="2">
        <v>39721</v>
      </c>
      <c r="E455" s="1">
        <v>-1.6730907704689323E-3</v>
      </c>
    </row>
    <row r="456" spans="4:5" x14ac:dyDescent="0.3">
      <c r="D456" s="2">
        <v>39722</v>
      </c>
      <c r="E456" s="1">
        <v>1.1264558009291674E-2</v>
      </c>
    </row>
    <row r="457" spans="4:5" x14ac:dyDescent="0.3">
      <c r="D457" s="2">
        <v>39724</v>
      </c>
      <c r="E457" s="1">
        <v>-4.20346017830295E-2</v>
      </c>
    </row>
    <row r="458" spans="4:5" x14ac:dyDescent="0.3">
      <c r="D458" s="2">
        <v>39727</v>
      </c>
      <c r="E458" s="1">
        <v>-3.3069543304301646E-2</v>
      </c>
    </row>
    <row r="459" spans="4:5" x14ac:dyDescent="0.3">
      <c r="D459" s="2">
        <v>39728</v>
      </c>
      <c r="E459" s="1">
        <v>-4.4671025558959396E-2</v>
      </c>
    </row>
    <row r="460" spans="4:5" x14ac:dyDescent="0.3">
      <c r="D460" s="2">
        <v>39729</v>
      </c>
      <c r="E460" s="1">
        <v>-6.803388532593091E-2</v>
      </c>
    </row>
    <row r="461" spans="4:5" x14ac:dyDescent="0.3">
      <c r="D461" s="2">
        <v>39731</v>
      </c>
      <c r="E461" s="1">
        <v>-5.9521210798224596E-2</v>
      </c>
    </row>
    <row r="462" spans="4:5" x14ac:dyDescent="0.3">
      <c r="D462" s="2">
        <v>39734</v>
      </c>
      <c r="E462" s="1">
        <v>2.9013539651837523E-2</v>
      </c>
    </row>
    <row r="463" spans="4:5" x14ac:dyDescent="0.3">
      <c r="D463" s="2">
        <v>39735</v>
      </c>
      <c r="E463" s="1">
        <v>2.6616541353383469E-2</v>
      </c>
    </row>
    <row r="464" spans="4:5" x14ac:dyDescent="0.3">
      <c r="D464" s="2">
        <v>39736</v>
      </c>
      <c r="E464" s="1">
        <v>-2.568233972950535E-2</v>
      </c>
    </row>
    <row r="465" spans="4:5" x14ac:dyDescent="0.3">
      <c r="D465" s="2">
        <v>39738</v>
      </c>
      <c r="E465" s="1">
        <v>-4.036301000077255E-3</v>
      </c>
    </row>
    <row r="466" spans="4:5" x14ac:dyDescent="0.3">
      <c r="D466" s="2">
        <v>39741</v>
      </c>
      <c r="E466" s="1">
        <v>5.6788848735158633E-3</v>
      </c>
    </row>
    <row r="467" spans="4:5" x14ac:dyDescent="0.3">
      <c r="D467" s="2">
        <v>39742</v>
      </c>
      <c r="E467" s="1">
        <v>-7.4691991786448274E-3</v>
      </c>
    </row>
    <row r="468" spans="4:5" x14ac:dyDescent="0.3">
      <c r="D468" s="2">
        <v>39743</v>
      </c>
      <c r="E468" s="1">
        <v>-3.2920427215599103E-2</v>
      </c>
    </row>
    <row r="469" spans="4:5" x14ac:dyDescent="0.3">
      <c r="D469" s="2">
        <v>39745</v>
      </c>
      <c r="E469" s="1">
        <v>-5.8935734522707485E-2</v>
      </c>
    </row>
    <row r="470" spans="4:5" x14ac:dyDescent="0.3">
      <c r="D470" s="2">
        <v>39748</v>
      </c>
      <c r="E470" s="1">
        <v>-2.6141647788243825E-2</v>
      </c>
    </row>
    <row r="471" spans="4:5" x14ac:dyDescent="0.3">
      <c r="D471" s="2">
        <v>39749</v>
      </c>
      <c r="E471" s="1">
        <v>1.8303694407884725E-2</v>
      </c>
    </row>
    <row r="472" spans="4:5" x14ac:dyDescent="0.3">
      <c r="D472" s="2">
        <v>39750</v>
      </c>
      <c r="E472" s="1">
        <v>4.358411734647836E-3</v>
      </c>
    </row>
    <row r="473" spans="4:5" x14ac:dyDescent="0.3">
      <c r="D473" s="2">
        <v>39752</v>
      </c>
      <c r="E473" s="1">
        <v>3.1071983428276684E-3</v>
      </c>
    </row>
    <row r="474" spans="4:5" x14ac:dyDescent="0.3">
      <c r="D474" s="2">
        <v>39755</v>
      </c>
      <c r="E474" s="1">
        <v>2.3049591545446186E-2</v>
      </c>
    </row>
    <row r="475" spans="4:5" x14ac:dyDescent="0.3">
      <c r="D475" s="2">
        <v>39756</v>
      </c>
      <c r="E475" s="1">
        <v>3.6274044170030953E-2</v>
      </c>
    </row>
    <row r="476" spans="4:5" x14ac:dyDescent="0.3">
      <c r="D476" s="2">
        <v>39757</v>
      </c>
      <c r="E476" s="1">
        <v>1.7358922944714986E-2</v>
      </c>
    </row>
    <row r="477" spans="4:5" x14ac:dyDescent="0.3">
      <c r="D477" s="2">
        <v>39759</v>
      </c>
      <c r="E477" s="1">
        <v>-2.6747049333446515E-2</v>
      </c>
    </row>
    <row r="478" spans="4:5" x14ac:dyDescent="0.3">
      <c r="D478" s="2">
        <v>39762</v>
      </c>
      <c r="E478" s="1">
        <v>-2.8296399697551381E-2</v>
      </c>
    </row>
    <row r="479" spans="4:5" x14ac:dyDescent="0.3">
      <c r="D479" s="2">
        <v>39763</v>
      </c>
      <c r="E479" s="1">
        <v>-3.2232963217909145E-2</v>
      </c>
    </row>
    <row r="480" spans="4:5" x14ac:dyDescent="0.3">
      <c r="D480" s="2">
        <v>39764</v>
      </c>
      <c r="E480" s="1">
        <v>-1.6297624938149551E-2</v>
      </c>
    </row>
    <row r="481" spans="4:5" x14ac:dyDescent="0.3">
      <c r="D481" s="2">
        <v>39766</v>
      </c>
      <c r="E481" s="1">
        <v>8.5247979717952699E-3</v>
      </c>
    </row>
    <row r="482" spans="4:5" x14ac:dyDescent="0.3">
      <c r="D482" s="2">
        <v>39769</v>
      </c>
      <c r="E482" s="1">
        <v>-4.8705379587732885E-3</v>
      </c>
    </row>
    <row r="483" spans="4:5" x14ac:dyDescent="0.3">
      <c r="D483" s="2">
        <v>39770</v>
      </c>
      <c r="E483" s="1">
        <v>-4.7775427073794549E-2</v>
      </c>
    </row>
    <row r="484" spans="4:5" x14ac:dyDescent="0.3">
      <c r="D484" s="2">
        <v>39771</v>
      </c>
      <c r="E484" s="1">
        <v>-1.2269531768138973E-2</v>
      </c>
    </row>
    <row r="485" spans="4:5" x14ac:dyDescent="0.3">
      <c r="D485" s="2">
        <v>39773</v>
      </c>
      <c r="E485" s="1">
        <v>-2.1459838428413928E-2</v>
      </c>
    </row>
    <row r="486" spans="4:5" x14ac:dyDescent="0.3">
      <c r="D486" s="2">
        <v>39776</v>
      </c>
      <c r="E486" s="1">
        <v>-1.0437881873727104E-2</v>
      </c>
    </row>
    <row r="487" spans="4:5" x14ac:dyDescent="0.3">
      <c r="D487" s="2">
        <v>39777</v>
      </c>
      <c r="E487" s="1">
        <v>1.7310448748575975E-2</v>
      </c>
    </row>
    <row r="488" spans="4:5" x14ac:dyDescent="0.3">
      <c r="D488" s="2">
        <v>39778</v>
      </c>
      <c r="E488" s="1">
        <v>-1.6004335260115632E-2</v>
      </c>
    </row>
    <row r="489" spans="4:5" x14ac:dyDescent="0.3">
      <c r="D489" s="2">
        <v>39780</v>
      </c>
      <c r="E489" s="1">
        <v>-3.6878595663253235E-5</v>
      </c>
    </row>
    <row r="490" spans="4:5" x14ac:dyDescent="0.3">
      <c r="D490" s="2">
        <v>39783</v>
      </c>
      <c r="E490" s="1">
        <v>6.0851926977688892E-3</v>
      </c>
    </row>
    <row r="491" spans="4:5" x14ac:dyDescent="0.3">
      <c r="D491" s="2">
        <v>39784</v>
      </c>
      <c r="E491" s="1">
        <v>-2.5659824046920404E-3</v>
      </c>
    </row>
    <row r="492" spans="4:5" x14ac:dyDescent="0.3">
      <c r="D492" s="2">
        <v>39785</v>
      </c>
      <c r="E492" s="1">
        <v>-1.7493568540977757E-2</v>
      </c>
    </row>
    <row r="493" spans="4:5" x14ac:dyDescent="0.3">
      <c r="D493" s="2">
        <v>39787</v>
      </c>
      <c r="E493" s="1">
        <v>-1.0797247462266568E-2</v>
      </c>
    </row>
    <row r="494" spans="4:5" x14ac:dyDescent="0.3">
      <c r="D494" s="2">
        <v>39790</v>
      </c>
      <c r="E494" s="1">
        <v>2.0561897075214355E-2</v>
      </c>
    </row>
    <row r="495" spans="4:5" x14ac:dyDescent="0.3">
      <c r="D495" s="2">
        <v>39791</v>
      </c>
      <c r="E495" s="1">
        <v>1.3406643066957904E-2</v>
      </c>
    </row>
    <row r="496" spans="4:5" x14ac:dyDescent="0.3">
      <c r="D496" s="2">
        <v>39792</v>
      </c>
      <c r="E496" s="1">
        <v>-1.597918989223341E-2</v>
      </c>
    </row>
    <row r="497" spans="4:5" x14ac:dyDescent="0.3">
      <c r="D497" s="2">
        <v>39794</v>
      </c>
      <c r="E497" s="1">
        <v>-9.8557241896196184E-3</v>
      </c>
    </row>
    <row r="498" spans="4:5" x14ac:dyDescent="0.3">
      <c r="D498" s="2">
        <v>39797</v>
      </c>
      <c r="E498" s="1">
        <v>2.6795851941563784E-2</v>
      </c>
    </row>
    <row r="499" spans="4:5" x14ac:dyDescent="0.3">
      <c r="D499" s="2">
        <v>39798</v>
      </c>
      <c r="E499" s="1">
        <v>2.4732768153335714E-2</v>
      </c>
    </row>
    <row r="500" spans="4:5" x14ac:dyDescent="0.3">
      <c r="D500" s="2">
        <v>39799</v>
      </c>
      <c r="E500" s="1">
        <v>3.5682169706125734E-2</v>
      </c>
    </row>
    <row r="501" spans="4:5" x14ac:dyDescent="0.3">
      <c r="D501" s="2">
        <v>39801</v>
      </c>
      <c r="E501" s="1">
        <v>-1.8999518999519099E-2</v>
      </c>
    </row>
    <row r="502" spans="4:5" x14ac:dyDescent="0.3">
      <c r="D502" s="2">
        <v>39804</v>
      </c>
      <c r="E502" s="1">
        <v>-2.9103771932896531E-2</v>
      </c>
    </row>
    <row r="503" spans="4:5" x14ac:dyDescent="0.3">
      <c r="D503" s="2">
        <v>39805</v>
      </c>
      <c r="E503" s="1">
        <v>-7.6112834571820699E-3</v>
      </c>
    </row>
    <row r="504" spans="4:5" x14ac:dyDescent="0.3">
      <c r="D504" s="2">
        <v>39811</v>
      </c>
      <c r="E504" s="1">
        <v>2.5298971320562608E-2</v>
      </c>
    </row>
    <row r="505" spans="4:5" x14ac:dyDescent="0.3">
      <c r="D505" s="2">
        <v>39812</v>
      </c>
      <c r="E505" s="1">
        <v>-2.5667387527918636E-2</v>
      </c>
    </row>
    <row r="506" spans="4:5" x14ac:dyDescent="0.3">
      <c r="D506" s="2">
        <v>39815</v>
      </c>
      <c r="E506" s="1">
        <v>3.6786377033075045E-2</v>
      </c>
    </row>
    <row r="507" spans="4:5" x14ac:dyDescent="0.3">
      <c r="D507" s="2">
        <v>39818</v>
      </c>
      <c r="E507" s="1">
        <v>4.0710324980697772E-2</v>
      </c>
    </row>
    <row r="508" spans="4:5" x14ac:dyDescent="0.3">
      <c r="D508" s="2">
        <v>39819</v>
      </c>
      <c r="E508" s="1">
        <v>2.6910366223780808E-2</v>
      </c>
    </row>
    <row r="509" spans="4:5" x14ac:dyDescent="0.3">
      <c r="D509" s="2">
        <v>39820</v>
      </c>
      <c r="E509" s="1">
        <v>2.2921318796795018E-2</v>
      </c>
    </row>
    <row r="510" spans="4:5" x14ac:dyDescent="0.3">
      <c r="D510" s="2">
        <v>39822</v>
      </c>
      <c r="E510" s="1">
        <v>1.6000260696711857E-2</v>
      </c>
    </row>
    <row r="511" spans="4:5" x14ac:dyDescent="0.3">
      <c r="D511" s="2">
        <v>39825</v>
      </c>
      <c r="E511" s="1">
        <v>3.4960549105139261E-3</v>
      </c>
    </row>
    <row r="512" spans="4:5" x14ac:dyDescent="0.3">
      <c r="D512" s="2">
        <v>39826</v>
      </c>
      <c r="E512" s="1">
        <v>-7.9266148879726991E-3</v>
      </c>
    </row>
    <row r="513" spans="4:5" x14ac:dyDescent="0.3">
      <c r="D513" s="2">
        <v>39827</v>
      </c>
      <c r="E513" s="1">
        <v>1.9330519668804497E-3</v>
      </c>
    </row>
    <row r="514" spans="4:5" x14ac:dyDescent="0.3">
      <c r="D514" s="2">
        <v>39829</v>
      </c>
      <c r="E514" s="1">
        <v>0</v>
      </c>
    </row>
    <row r="515" spans="4:5" x14ac:dyDescent="0.3">
      <c r="D515" s="2">
        <v>39832</v>
      </c>
      <c r="E515" s="1">
        <v>3.6018400704707909E-2</v>
      </c>
    </row>
    <row r="516" spans="4:5" x14ac:dyDescent="0.3">
      <c r="D516" s="2">
        <v>39833</v>
      </c>
      <c r="E516" s="1">
        <v>-3.0735317272870384E-2</v>
      </c>
    </row>
    <row r="517" spans="4:5" x14ac:dyDescent="0.3">
      <c r="D517" s="2">
        <v>39834</v>
      </c>
      <c r="E517" s="1">
        <v>-6.2705091133565313E-3</v>
      </c>
    </row>
    <row r="518" spans="4:5" x14ac:dyDescent="0.3">
      <c r="D518" s="2">
        <v>39836</v>
      </c>
      <c r="E518" s="1">
        <v>-9.4984169305116564E-3</v>
      </c>
    </row>
    <row r="519" spans="4:5" x14ac:dyDescent="0.3">
      <c r="D519" s="2">
        <v>39839</v>
      </c>
      <c r="E519" s="1">
        <v>-3.3647375504680029E-5</v>
      </c>
    </row>
    <row r="520" spans="4:5" x14ac:dyDescent="0.3">
      <c r="D520" s="2">
        <v>39840</v>
      </c>
      <c r="E520" s="1">
        <v>1.0767522460378844E-2</v>
      </c>
    </row>
    <row r="521" spans="4:5" x14ac:dyDescent="0.3">
      <c r="D521" s="2">
        <v>39841</v>
      </c>
      <c r="E521" s="1">
        <v>-9.3212157528537148E-4</v>
      </c>
    </row>
    <row r="522" spans="4:5" x14ac:dyDescent="0.3">
      <c r="D522" s="2">
        <v>39843</v>
      </c>
      <c r="E522" s="1">
        <v>-9.4069937508309536E-3</v>
      </c>
    </row>
    <row r="523" spans="4:5" x14ac:dyDescent="0.3">
      <c r="D523" s="2">
        <v>39846</v>
      </c>
      <c r="E523" s="1">
        <v>1.1107009831884843E-2</v>
      </c>
    </row>
    <row r="524" spans="4:5" x14ac:dyDescent="0.3">
      <c r="D524" s="2">
        <v>39847</v>
      </c>
      <c r="E524" s="1">
        <v>2.8541085888756593E-3</v>
      </c>
    </row>
    <row r="525" spans="4:5" x14ac:dyDescent="0.3">
      <c r="D525" s="2">
        <v>39848</v>
      </c>
      <c r="E525" s="1">
        <v>-1.6116222119266676E-2</v>
      </c>
    </row>
    <row r="526" spans="4:5" x14ac:dyDescent="0.3">
      <c r="D526" s="2">
        <v>39850</v>
      </c>
      <c r="E526" s="1">
        <v>6.8763967680935184E-3</v>
      </c>
    </row>
    <row r="527" spans="4:5" x14ac:dyDescent="0.3">
      <c r="D527" s="2">
        <v>39853</v>
      </c>
      <c r="E527" s="1">
        <v>1.3249103636674048E-2</v>
      </c>
    </row>
    <row r="528" spans="4:5" x14ac:dyDescent="0.3">
      <c r="D528" s="2">
        <v>39854</v>
      </c>
      <c r="E528" s="1">
        <v>3.538570417551156E-3</v>
      </c>
    </row>
    <row r="529" spans="4:5" x14ac:dyDescent="0.3">
      <c r="D529" s="2">
        <v>39855</v>
      </c>
      <c r="E529" s="1">
        <v>2.8208744710861437E-3</v>
      </c>
    </row>
    <row r="530" spans="4:5" x14ac:dyDescent="0.3">
      <c r="D530" s="2">
        <v>39857</v>
      </c>
      <c r="E530" s="1">
        <v>-1.1235214655200712E-2</v>
      </c>
    </row>
    <row r="531" spans="4:5" x14ac:dyDescent="0.3">
      <c r="D531" s="2">
        <v>39860</v>
      </c>
      <c r="E531" s="1">
        <v>-8.7304231922692589E-3</v>
      </c>
    </row>
    <row r="532" spans="4:5" x14ac:dyDescent="0.3">
      <c r="D532" s="2">
        <v>39861</v>
      </c>
      <c r="E532" s="1">
        <v>-1.6942315449778204E-2</v>
      </c>
    </row>
    <row r="533" spans="4:5" x14ac:dyDescent="0.3">
      <c r="D533" s="2">
        <v>39862</v>
      </c>
      <c r="E533" s="1">
        <v>-9.848173984407042E-3</v>
      </c>
    </row>
    <row r="534" spans="4:5" x14ac:dyDescent="0.3">
      <c r="D534" s="2">
        <v>39864</v>
      </c>
      <c r="E534" s="1">
        <v>-1.5075376884422188E-2</v>
      </c>
    </row>
    <row r="535" spans="4:5" x14ac:dyDescent="0.3">
      <c r="D535" s="2">
        <v>39867</v>
      </c>
      <c r="E535" s="1">
        <v>-1.10133708655876E-2</v>
      </c>
    </row>
    <row r="536" spans="4:5" x14ac:dyDescent="0.3">
      <c r="D536" s="2">
        <v>39868</v>
      </c>
      <c r="E536" s="1">
        <v>0</v>
      </c>
    </row>
    <row r="537" spans="4:5" x14ac:dyDescent="0.3">
      <c r="D537" s="2">
        <v>39869</v>
      </c>
      <c r="E537" s="1">
        <v>-8.3609065357383074E-3</v>
      </c>
    </row>
    <row r="538" spans="4:5" x14ac:dyDescent="0.3">
      <c r="D538" s="2">
        <v>39871</v>
      </c>
      <c r="E538" s="1">
        <v>1.2868753762793558E-2</v>
      </c>
    </row>
    <row r="539" spans="4:5" x14ac:dyDescent="0.3">
      <c r="D539" s="2">
        <v>39874</v>
      </c>
      <c r="E539" s="1">
        <v>-2.3590162716398032E-2</v>
      </c>
    </row>
    <row r="540" spans="4:5" x14ac:dyDescent="0.3">
      <c r="D540" s="2">
        <v>39875</v>
      </c>
      <c r="E540" s="1">
        <v>-8.1801925198796838E-3</v>
      </c>
    </row>
    <row r="541" spans="4:5" x14ac:dyDescent="0.3">
      <c r="D541" s="2">
        <v>39876</v>
      </c>
      <c r="E541" s="1">
        <v>-1.994782875556244E-2</v>
      </c>
    </row>
    <row r="542" spans="4:5" x14ac:dyDescent="0.3">
      <c r="D542" s="2">
        <v>39878</v>
      </c>
      <c r="E542" s="1">
        <v>1.1559771993462432E-3</v>
      </c>
    </row>
    <row r="543" spans="4:5" x14ac:dyDescent="0.3">
      <c r="D543" s="2">
        <v>39881</v>
      </c>
      <c r="E543" s="1">
        <v>-2.4566013696448431E-2</v>
      </c>
    </row>
    <row r="544" spans="4:5" x14ac:dyDescent="0.3">
      <c r="D544" s="2">
        <v>39882</v>
      </c>
      <c r="E544" s="1">
        <v>1.6408833013592316E-2</v>
      </c>
    </row>
    <row r="545" spans="4:5" x14ac:dyDescent="0.3">
      <c r="D545" s="2">
        <v>39883</v>
      </c>
      <c r="E545" s="1">
        <v>1.6987269587566838E-2</v>
      </c>
    </row>
    <row r="546" spans="4:5" x14ac:dyDescent="0.3">
      <c r="D546" s="2">
        <v>39885</v>
      </c>
      <c r="E546" s="1">
        <v>4.13671231776377E-3</v>
      </c>
    </row>
    <row r="547" spans="4:5" x14ac:dyDescent="0.3">
      <c r="D547" s="2">
        <v>39888</v>
      </c>
      <c r="E547" s="1">
        <v>-3.3997280217583502E-3</v>
      </c>
    </row>
    <row r="548" spans="4:5" x14ac:dyDescent="0.3">
      <c r="D548" s="2">
        <v>39889</v>
      </c>
      <c r="E548" s="1">
        <v>1.9103423365573784E-2</v>
      </c>
    </row>
    <row r="549" spans="4:5" x14ac:dyDescent="0.3">
      <c r="D549" s="2">
        <v>39890</v>
      </c>
      <c r="E549" s="1">
        <v>5.6708541724097101E-3</v>
      </c>
    </row>
    <row r="550" spans="4:5" x14ac:dyDescent="0.3">
      <c r="D550" s="2">
        <v>39892</v>
      </c>
      <c r="E550" s="1">
        <v>1.387497109381031E-2</v>
      </c>
    </row>
    <row r="551" spans="4:5" x14ac:dyDescent="0.3">
      <c r="D551" s="2">
        <v>39895</v>
      </c>
      <c r="E551" s="1">
        <v>-1.0567931270432714E-2</v>
      </c>
    </row>
    <row r="552" spans="4:5" x14ac:dyDescent="0.3">
      <c r="D552" s="2">
        <v>39896</v>
      </c>
      <c r="E552" s="1">
        <v>5.0330413400952914E-2</v>
      </c>
    </row>
    <row r="553" spans="4:5" x14ac:dyDescent="0.3">
      <c r="D553" s="2">
        <v>39897</v>
      </c>
      <c r="E553" s="1">
        <v>6.145292267173922E-3</v>
      </c>
    </row>
    <row r="554" spans="4:5" x14ac:dyDescent="0.3">
      <c r="D554" s="2">
        <v>39899</v>
      </c>
      <c r="E554" s="1">
        <v>-2.664233576642402E-3</v>
      </c>
    </row>
    <row r="555" spans="4:5" x14ac:dyDescent="0.3">
      <c r="D555" s="2">
        <v>39902</v>
      </c>
      <c r="E555" s="1">
        <v>-1.2954221100010845E-2</v>
      </c>
    </row>
    <row r="556" spans="4:5" x14ac:dyDescent="0.3">
      <c r="D556" s="2">
        <v>39903</v>
      </c>
      <c r="E556" s="1">
        <v>-5.5981907833759347E-3</v>
      </c>
    </row>
    <row r="557" spans="4:5" x14ac:dyDescent="0.3">
      <c r="D557" s="2">
        <v>39904</v>
      </c>
      <c r="E557" s="1">
        <v>1.3831929013496306E-2</v>
      </c>
    </row>
    <row r="558" spans="4:5" x14ac:dyDescent="0.3">
      <c r="D558" s="2">
        <v>39906</v>
      </c>
      <c r="E558" s="1">
        <v>2.1215113939794467E-3</v>
      </c>
    </row>
    <row r="559" spans="4:5" x14ac:dyDescent="0.3">
      <c r="D559" s="2">
        <v>39909</v>
      </c>
      <c r="E559" s="1">
        <v>-5.8035551337738862E-3</v>
      </c>
    </row>
    <row r="560" spans="4:5" x14ac:dyDescent="0.3">
      <c r="D560" s="2">
        <v>39910</v>
      </c>
      <c r="E560" s="1">
        <v>2.3863719803215262E-3</v>
      </c>
    </row>
    <row r="561" spans="4:5" x14ac:dyDescent="0.3">
      <c r="D561" s="2">
        <v>39911</v>
      </c>
      <c r="E561" s="1">
        <v>-1.7983371790645603E-2</v>
      </c>
    </row>
    <row r="562" spans="4:5" x14ac:dyDescent="0.3">
      <c r="D562" s="2">
        <v>39913</v>
      </c>
      <c r="E562" s="1">
        <v>0</v>
      </c>
    </row>
    <row r="563" spans="4:5" x14ac:dyDescent="0.3">
      <c r="D563" s="2">
        <v>39916</v>
      </c>
      <c r="E563" s="1">
        <v>0</v>
      </c>
    </row>
    <row r="564" spans="4:5" x14ac:dyDescent="0.3">
      <c r="D564" s="2">
        <v>39917</v>
      </c>
      <c r="E564" s="1">
        <v>-1.2976419991102726E-3</v>
      </c>
    </row>
    <row r="565" spans="4:5" x14ac:dyDescent="0.3">
      <c r="D565" s="2">
        <v>39918</v>
      </c>
      <c r="E565" s="1">
        <v>3.8979841853213474E-3</v>
      </c>
    </row>
    <row r="566" spans="4:5" x14ac:dyDescent="0.3">
      <c r="D566" s="2">
        <v>39920</v>
      </c>
      <c r="E566" s="1">
        <v>1.5360034859653648E-2</v>
      </c>
    </row>
    <row r="567" spans="4:5" x14ac:dyDescent="0.3">
      <c r="D567" s="2">
        <v>39923</v>
      </c>
      <c r="E567" s="1">
        <v>-7.2240898362062149E-3</v>
      </c>
    </row>
    <row r="568" spans="4:5" x14ac:dyDescent="0.3">
      <c r="D568" s="2">
        <v>39924</v>
      </c>
      <c r="E568" s="1">
        <v>-1.2608069164265947E-3</v>
      </c>
    </row>
    <row r="569" spans="4:5" x14ac:dyDescent="0.3">
      <c r="D569" s="2">
        <v>39925</v>
      </c>
      <c r="E569" s="1">
        <v>8.5121731289450452E-3</v>
      </c>
    </row>
    <row r="570" spans="4:5" x14ac:dyDescent="0.3">
      <c r="D570" s="2">
        <v>39927</v>
      </c>
      <c r="E570" s="1">
        <v>1.9330316742081358E-2</v>
      </c>
    </row>
    <row r="571" spans="4:5" x14ac:dyDescent="0.3">
      <c r="D571" s="2">
        <v>39930</v>
      </c>
      <c r="E571" s="1">
        <v>5.0072800880713985E-3</v>
      </c>
    </row>
    <row r="572" spans="4:5" x14ac:dyDescent="0.3">
      <c r="D572" s="2">
        <v>39931</v>
      </c>
      <c r="E572" s="1">
        <v>-1.7420494699646669E-2</v>
      </c>
    </row>
    <row r="573" spans="4:5" x14ac:dyDescent="0.3">
      <c r="D573" s="2">
        <v>39932</v>
      </c>
      <c r="E573" s="1">
        <v>2.8410112561585948E-3</v>
      </c>
    </row>
    <row r="574" spans="4:5" x14ac:dyDescent="0.3">
      <c r="D574" s="2">
        <v>39937</v>
      </c>
      <c r="E574" s="1">
        <v>7.6643517685581492E-3</v>
      </c>
    </row>
    <row r="575" spans="4:5" x14ac:dyDescent="0.3">
      <c r="D575" s="2">
        <v>39938</v>
      </c>
      <c r="E575" s="1">
        <v>2.085416369090121E-2</v>
      </c>
    </row>
    <row r="576" spans="4:5" x14ac:dyDescent="0.3">
      <c r="D576" s="2">
        <v>39939</v>
      </c>
      <c r="E576" s="1">
        <v>7.6955365887784689E-3</v>
      </c>
    </row>
    <row r="577" spans="4:5" x14ac:dyDescent="0.3">
      <c r="D577" s="2">
        <v>39941</v>
      </c>
      <c r="E577" s="1">
        <v>4.8382637544922019E-4</v>
      </c>
    </row>
    <row r="578" spans="4:5" x14ac:dyDescent="0.3">
      <c r="D578" s="2">
        <v>39944</v>
      </c>
      <c r="E578" s="1">
        <v>3.7996545768567281E-3</v>
      </c>
    </row>
    <row r="579" spans="4:5" x14ac:dyDescent="0.3">
      <c r="D579" s="2">
        <v>39945</v>
      </c>
      <c r="E579" s="1">
        <v>1.7549896765313027E-2</v>
      </c>
    </row>
    <row r="580" spans="4:5" x14ac:dyDescent="0.3">
      <c r="D580" s="2">
        <v>39946</v>
      </c>
      <c r="E580" s="1">
        <v>2.1981738248225708E-3</v>
      </c>
    </row>
    <row r="581" spans="4:5" x14ac:dyDescent="0.3">
      <c r="D581" s="2">
        <v>39948</v>
      </c>
      <c r="E581" s="1">
        <v>3.3357159876100662E-3</v>
      </c>
    </row>
    <row r="582" spans="4:5" x14ac:dyDescent="0.3">
      <c r="D582" s="2">
        <v>39951</v>
      </c>
      <c r="E582" s="1">
        <v>7.2259727923465605E-3</v>
      </c>
    </row>
    <row r="583" spans="4:5" x14ac:dyDescent="0.3">
      <c r="D583" s="2">
        <v>39952</v>
      </c>
      <c r="E583" s="1">
        <v>3.206466823846426E-2</v>
      </c>
    </row>
    <row r="584" spans="4:5" x14ac:dyDescent="0.3">
      <c r="D584" s="2">
        <v>39953</v>
      </c>
      <c r="E584" s="1">
        <v>2.8522942366686274E-2</v>
      </c>
    </row>
    <row r="585" spans="4:5" x14ac:dyDescent="0.3">
      <c r="D585" s="2">
        <v>39955</v>
      </c>
      <c r="E585" s="1">
        <v>3.3951009011295632E-3</v>
      </c>
    </row>
    <row r="586" spans="4:5" x14ac:dyDescent="0.3">
      <c r="D586" s="2">
        <v>39958</v>
      </c>
      <c r="E586" s="1">
        <v>-3.415235746134272E-3</v>
      </c>
    </row>
    <row r="587" spans="4:5" x14ac:dyDescent="0.3">
      <c r="D587" s="2">
        <v>39959</v>
      </c>
      <c r="E587" s="1">
        <v>-1.2565445026177947E-2</v>
      </c>
    </row>
    <row r="588" spans="4:5" x14ac:dyDescent="0.3">
      <c r="D588" s="2">
        <v>39960</v>
      </c>
      <c r="E588" s="1">
        <v>1.5617468427648747E-2</v>
      </c>
    </row>
    <row r="589" spans="4:5" x14ac:dyDescent="0.3">
      <c r="D589" s="2">
        <v>39962</v>
      </c>
      <c r="E589" s="1">
        <v>-2.0978354152761357E-3</v>
      </c>
    </row>
    <row r="590" spans="4:5" x14ac:dyDescent="0.3">
      <c r="D590" s="2">
        <v>39965</v>
      </c>
      <c r="E590" s="1">
        <v>3.5992992514731503E-3</v>
      </c>
    </row>
    <row r="591" spans="4:5" x14ac:dyDescent="0.3">
      <c r="D591" s="2">
        <v>39966</v>
      </c>
      <c r="E591" s="1">
        <v>7.744064999365234E-3</v>
      </c>
    </row>
    <row r="592" spans="4:5" x14ac:dyDescent="0.3">
      <c r="D592" s="2">
        <v>39967</v>
      </c>
      <c r="E592" s="1">
        <v>-1.4707734945830057E-2</v>
      </c>
    </row>
    <row r="593" spans="4:5" x14ac:dyDescent="0.3">
      <c r="D593" s="2">
        <v>39969</v>
      </c>
      <c r="E593" s="1">
        <v>-2.5096774193548298E-2</v>
      </c>
    </row>
    <row r="594" spans="4:5" x14ac:dyDescent="0.3">
      <c r="D594" s="2">
        <v>39972</v>
      </c>
      <c r="E594" s="1">
        <v>6.4522533253920603E-3</v>
      </c>
    </row>
    <row r="595" spans="4:5" x14ac:dyDescent="0.3">
      <c r="D595" s="2">
        <v>39973</v>
      </c>
      <c r="E595" s="1">
        <v>8.5807278824340232E-3</v>
      </c>
    </row>
    <row r="596" spans="4:5" x14ac:dyDescent="0.3">
      <c r="D596" s="2">
        <v>39974</v>
      </c>
      <c r="E596" s="1">
        <v>-1.4342525588369442E-3</v>
      </c>
    </row>
    <row r="597" spans="4:5" x14ac:dyDescent="0.3">
      <c r="D597" s="2">
        <v>39976</v>
      </c>
      <c r="E597" s="1">
        <v>-1.0113573135207591E-2</v>
      </c>
    </row>
    <row r="598" spans="4:5" x14ac:dyDescent="0.3">
      <c r="D598" s="2">
        <v>39979</v>
      </c>
      <c r="E598" s="1">
        <v>-4.4306308689325983E-3</v>
      </c>
    </row>
    <row r="599" spans="4:5" x14ac:dyDescent="0.3">
      <c r="D599" s="2">
        <v>39980</v>
      </c>
      <c r="E599" s="1">
        <v>-1.5974759216207248E-2</v>
      </c>
    </row>
    <row r="600" spans="4:5" x14ac:dyDescent="0.3">
      <c r="D600" s="2">
        <v>39981</v>
      </c>
      <c r="E600" s="1">
        <v>-1.93391609571704E-2</v>
      </c>
    </row>
    <row r="601" spans="4:5" x14ac:dyDescent="0.3">
      <c r="D601" s="2">
        <v>39983</v>
      </c>
      <c r="E601" s="1">
        <v>6.8045726728361454E-3</v>
      </c>
    </row>
    <row r="602" spans="4:5" x14ac:dyDescent="0.3">
      <c r="D602" s="2">
        <v>39986</v>
      </c>
      <c r="E602" s="1">
        <v>1.757231684238922E-3</v>
      </c>
    </row>
    <row r="603" spans="4:5" x14ac:dyDescent="0.3">
      <c r="D603" s="2">
        <v>39990</v>
      </c>
      <c r="E603" s="1">
        <v>-2.5793052624526239E-3</v>
      </c>
    </row>
    <row r="604" spans="4:5" x14ac:dyDescent="0.3">
      <c r="D604" s="2">
        <v>39993</v>
      </c>
      <c r="E604" s="1">
        <v>-3.6942504030090203E-3</v>
      </c>
    </row>
    <row r="605" spans="4:5" x14ac:dyDescent="0.3">
      <c r="D605" s="2">
        <v>39994</v>
      </c>
      <c r="E605" s="1">
        <v>9.0676194970673411E-3</v>
      </c>
    </row>
    <row r="606" spans="4:5" x14ac:dyDescent="0.3">
      <c r="D606" s="2">
        <v>39995</v>
      </c>
      <c r="E606" s="1">
        <v>4.108902622348292E-3</v>
      </c>
    </row>
    <row r="607" spans="4:5" x14ac:dyDescent="0.3">
      <c r="D607" s="2">
        <v>39997</v>
      </c>
      <c r="E607" s="1">
        <v>-6.3749541070058577E-3</v>
      </c>
    </row>
    <row r="608" spans="4:5" x14ac:dyDescent="0.3">
      <c r="D608" s="2">
        <v>40000</v>
      </c>
      <c r="E608" s="1">
        <v>5.7776284850521581E-3</v>
      </c>
    </row>
    <row r="609" spans="4:5" x14ac:dyDescent="0.3">
      <c r="D609" s="2">
        <v>40001</v>
      </c>
      <c r="E609" s="1">
        <v>8.5498630685992994E-3</v>
      </c>
    </row>
    <row r="610" spans="4:5" x14ac:dyDescent="0.3">
      <c r="D610" s="2">
        <v>40002</v>
      </c>
      <c r="E610" s="1">
        <v>-6.3580369560898593E-3</v>
      </c>
    </row>
    <row r="611" spans="4:5" x14ac:dyDescent="0.3">
      <c r="D611" s="2">
        <v>40004</v>
      </c>
      <c r="E611" s="1">
        <v>-1.0781312391854151E-2</v>
      </c>
    </row>
    <row r="612" spans="4:5" x14ac:dyDescent="0.3">
      <c r="D612" s="2">
        <v>40007</v>
      </c>
      <c r="E612" s="1">
        <v>-1.2076157158234577E-2</v>
      </c>
    </row>
    <row r="613" spans="4:5" x14ac:dyDescent="0.3">
      <c r="D613" s="2">
        <v>40008</v>
      </c>
      <c r="E613" s="1">
        <v>2.3494160509380563E-3</v>
      </c>
    </row>
    <row r="614" spans="4:5" x14ac:dyDescent="0.3">
      <c r="D614" s="2">
        <v>40009</v>
      </c>
      <c r="E614" s="1">
        <v>-2.7175759222767881E-4</v>
      </c>
    </row>
    <row r="615" spans="4:5" x14ac:dyDescent="0.3">
      <c r="D615" s="2">
        <v>40011</v>
      </c>
      <c r="E615" s="1">
        <v>-1.0985983400489023E-2</v>
      </c>
    </row>
    <row r="616" spans="4:5" x14ac:dyDescent="0.3">
      <c r="D616" s="2">
        <v>40014</v>
      </c>
      <c r="E616" s="1">
        <v>1.1282122710495191E-2</v>
      </c>
    </row>
    <row r="617" spans="4:5" x14ac:dyDescent="0.3">
      <c r="D617" s="2">
        <v>40015</v>
      </c>
      <c r="E617" s="1">
        <v>2.4034157427174303E-2</v>
      </c>
    </row>
    <row r="618" spans="4:5" x14ac:dyDescent="0.3">
      <c r="D618" s="2">
        <v>40016</v>
      </c>
      <c r="E618" s="1">
        <v>6.0524546065906799E-4</v>
      </c>
    </row>
    <row r="619" spans="4:5" x14ac:dyDescent="0.3">
      <c r="D619" s="2">
        <v>40018</v>
      </c>
      <c r="E619" s="1">
        <v>1.3117724024558073E-2</v>
      </c>
    </row>
    <row r="620" spans="4:5" x14ac:dyDescent="0.3">
      <c r="D620" s="2">
        <v>40021</v>
      </c>
      <c r="E620" s="1">
        <v>1.5928207166037493E-2</v>
      </c>
    </row>
    <row r="621" spans="4:5" x14ac:dyDescent="0.3">
      <c r="D621" s="2">
        <v>40022</v>
      </c>
      <c r="E621" s="1">
        <v>-1.9166204895857086E-2</v>
      </c>
    </row>
    <row r="622" spans="4:5" x14ac:dyDescent="0.3">
      <c r="D622" s="2">
        <v>40023</v>
      </c>
      <c r="E622" s="1">
        <v>-1.2196337775414628E-2</v>
      </c>
    </row>
    <row r="623" spans="4:5" x14ac:dyDescent="0.3">
      <c r="D623" s="2">
        <v>40025</v>
      </c>
      <c r="E623" s="1">
        <v>1.7385661099156444E-2</v>
      </c>
    </row>
    <row r="624" spans="4:5" x14ac:dyDescent="0.3">
      <c r="D624" s="2">
        <v>40028</v>
      </c>
      <c r="E624" s="1">
        <v>2.7026119653528542E-2</v>
      </c>
    </row>
    <row r="625" spans="4:5" x14ac:dyDescent="0.3">
      <c r="D625" s="2">
        <v>40029</v>
      </c>
      <c r="E625" s="1">
        <v>2.6968716289104636E-2</v>
      </c>
    </row>
    <row r="626" spans="4:5" x14ac:dyDescent="0.3">
      <c r="D626" s="2">
        <v>40030</v>
      </c>
      <c r="E626" s="1">
        <v>1.6870384517443195E-2</v>
      </c>
    </row>
    <row r="627" spans="4:5" x14ac:dyDescent="0.3">
      <c r="D627" s="2">
        <v>40032</v>
      </c>
      <c r="E627" s="1">
        <v>-7.9291620387510579E-3</v>
      </c>
    </row>
    <row r="628" spans="4:5" x14ac:dyDescent="0.3">
      <c r="D628" s="2">
        <v>40035</v>
      </c>
      <c r="E628" s="1">
        <v>1.9685896439122948E-2</v>
      </c>
    </row>
    <row r="629" spans="4:5" x14ac:dyDescent="0.3">
      <c r="D629" s="2">
        <v>40036</v>
      </c>
      <c r="E629" s="1">
        <v>1.0735634988410339E-2</v>
      </c>
    </row>
    <row r="630" spans="4:5" x14ac:dyDescent="0.3">
      <c r="D630" s="2">
        <v>40037</v>
      </c>
      <c r="E630" s="1">
        <v>-1.0259505129752497E-2</v>
      </c>
    </row>
    <row r="631" spans="4:5" x14ac:dyDescent="0.3">
      <c r="D631" s="2">
        <v>40039</v>
      </c>
      <c r="E631" s="1">
        <v>2.10520038167939E-2</v>
      </c>
    </row>
    <row r="632" spans="4:5" x14ac:dyDescent="0.3">
      <c r="D632" s="2">
        <v>40042</v>
      </c>
      <c r="E632" s="1">
        <v>-2.736405583785995E-2</v>
      </c>
    </row>
    <row r="633" spans="4:5" x14ac:dyDescent="0.3">
      <c r="D633" s="2">
        <v>40043</v>
      </c>
      <c r="E633" s="1">
        <v>1.0899264374718496E-2</v>
      </c>
    </row>
    <row r="634" spans="4:5" x14ac:dyDescent="0.3">
      <c r="D634" s="2">
        <v>40044</v>
      </c>
      <c r="E634" s="1">
        <v>-8.5838184626351021E-3</v>
      </c>
    </row>
    <row r="635" spans="4:5" x14ac:dyDescent="0.3">
      <c r="D635" s="2">
        <v>40046</v>
      </c>
      <c r="E635" s="1">
        <v>1.4380298990383037E-2</v>
      </c>
    </row>
    <row r="636" spans="4:5" x14ac:dyDescent="0.3">
      <c r="D636" s="2">
        <v>40049</v>
      </c>
      <c r="E636" s="1">
        <v>0.12856256829794155</v>
      </c>
    </row>
    <row r="637" spans="4:5" x14ac:dyDescent="0.3">
      <c r="D637" s="2">
        <v>40050</v>
      </c>
      <c r="E637" s="1">
        <v>7.4322202449491649E-3</v>
      </c>
    </row>
    <row r="638" spans="4:5" x14ac:dyDescent="0.3">
      <c r="D638" s="2">
        <v>40051</v>
      </c>
      <c r="E638" s="1">
        <v>-1.6806940980881056E-2</v>
      </c>
    </row>
    <row r="639" spans="4:5" x14ac:dyDescent="0.3">
      <c r="D639" s="2">
        <v>40053</v>
      </c>
      <c r="E639" s="1">
        <v>3.3217147019040633E-2</v>
      </c>
    </row>
    <row r="640" spans="4:5" x14ac:dyDescent="0.3">
      <c r="D640" s="2">
        <v>40056</v>
      </c>
      <c r="E640" s="1">
        <v>5.0351199617330884E-3</v>
      </c>
    </row>
    <row r="641" spans="4:5" x14ac:dyDescent="0.3">
      <c r="D641" s="2">
        <v>40057</v>
      </c>
      <c r="E641" s="1">
        <v>-3.9828661606672554E-3</v>
      </c>
    </row>
    <row r="642" spans="4:5" x14ac:dyDescent="0.3">
      <c r="D642" s="2">
        <v>40058</v>
      </c>
      <c r="E642" s="1">
        <v>-9.8083597404556543E-3</v>
      </c>
    </row>
    <row r="643" spans="4:5" x14ac:dyDescent="0.3">
      <c r="D643" s="2">
        <v>40060</v>
      </c>
      <c r="E643" s="1">
        <v>3.4221014952654061E-2</v>
      </c>
    </row>
    <row r="644" spans="4:5" x14ac:dyDescent="0.3">
      <c r="D644" s="2">
        <v>40063</v>
      </c>
      <c r="E644" s="1">
        <v>2.4620142860649574E-2</v>
      </c>
    </row>
    <row r="645" spans="4:5" x14ac:dyDescent="0.3">
      <c r="D645" s="2">
        <v>40064</v>
      </c>
      <c r="E645" s="1">
        <v>1.74165109482056E-2</v>
      </c>
    </row>
    <row r="646" spans="4:5" x14ac:dyDescent="0.3">
      <c r="D646" s="2">
        <v>40065</v>
      </c>
      <c r="E646" s="1">
        <v>3.7486166380183233E-2</v>
      </c>
    </row>
    <row r="647" spans="4:5" x14ac:dyDescent="0.3">
      <c r="D647" s="2">
        <v>40067</v>
      </c>
      <c r="E647" s="1">
        <v>-1.1957941034980346E-2</v>
      </c>
    </row>
    <row r="648" spans="4:5" x14ac:dyDescent="0.3">
      <c r="D648" s="2">
        <v>40070</v>
      </c>
      <c r="E648" s="1">
        <v>-2.4158957594305756E-2</v>
      </c>
    </row>
    <row r="649" spans="4:5" x14ac:dyDescent="0.3">
      <c r="D649" s="2">
        <v>40071</v>
      </c>
      <c r="E649" s="1">
        <v>6.1061084844020843E-3</v>
      </c>
    </row>
    <row r="650" spans="4:5" x14ac:dyDescent="0.3">
      <c r="D650" s="2">
        <v>40072</v>
      </c>
      <c r="E650" s="1">
        <v>2.3189911679969758E-2</v>
      </c>
    </row>
    <row r="651" spans="4:5" x14ac:dyDescent="0.3">
      <c r="D651" s="2">
        <v>40074</v>
      </c>
      <c r="E651" s="1">
        <v>1.1900402782864304E-3</v>
      </c>
    </row>
    <row r="652" spans="4:5" x14ac:dyDescent="0.3">
      <c r="D652" s="2">
        <v>40077</v>
      </c>
      <c r="E652" s="1">
        <v>5.9431288287462491E-4</v>
      </c>
    </row>
    <row r="653" spans="4:5" x14ac:dyDescent="0.3">
      <c r="D653" s="2">
        <v>40078</v>
      </c>
      <c r="E653" s="1">
        <v>2.6271302599716207E-3</v>
      </c>
    </row>
    <row r="654" spans="4:5" x14ac:dyDescent="0.3">
      <c r="D654" s="2">
        <v>40079</v>
      </c>
      <c r="E654" s="1">
        <v>3.918977420310326E-2</v>
      </c>
    </row>
    <row r="655" spans="4:5" x14ac:dyDescent="0.3">
      <c r="D655" s="2">
        <v>40081</v>
      </c>
      <c r="E655" s="1">
        <v>-1.283691384710396E-2</v>
      </c>
    </row>
    <row r="656" spans="4:5" x14ac:dyDescent="0.3">
      <c r="D656" s="2">
        <v>40084</v>
      </c>
      <c r="E656" s="1">
        <v>-1.2467602109214371E-2</v>
      </c>
    </row>
    <row r="657" spans="4:5" x14ac:dyDescent="0.3">
      <c r="D657" s="2">
        <v>40085</v>
      </c>
      <c r="E657" s="1">
        <v>5.7016154577129771E-3</v>
      </c>
    </row>
    <row r="658" spans="4:5" x14ac:dyDescent="0.3">
      <c r="D658" s="2">
        <v>40086</v>
      </c>
      <c r="E658" s="1">
        <v>2.3622047244094744E-3</v>
      </c>
    </row>
    <row r="659" spans="4:5" x14ac:dyDescent="0.3">
      <c r="D659" s="2">
        <v>40088</v>
      </c>
      <c r="E659" s="1">
        <v>-2.6652789718991876E-2</v>
      </c>
    </row>
    <row r="660" spans="4:5" x14ac:dyDescent="0.3">
      <c r="D660" s="2">
        <v>40091</v>
      </c>
      <c r="E660" s="1">
        <v>-1.3575081357508078E-2</v>
      </c>
    </row>
    <row r="661" spans="4:5" x14ac:dyDescent="0.3">
      <c r="D661" s="2">
        <v>40092</v>
      </c>
      <c r="E661" s="1">
        <v>1.5317183523423508E-2</v>
      </c>
    </row>
    <row r="662" spans="4:5" x14ac:dyDescent="0.3">
      <c r="D662" s="2">
        <v>40093</v>
      </c>
      <c r="E662" s="1">
        <v>4.1312723390427809E-3</v>
      </c>
    </row>
    <row r="663" spans="4:5" x14ac:dyDescent="0.3">
      <c r="D663" s="2">
        <v>40095</v>
      </c>
      <c r="E663" s="1">
        <v>-6.7294117647059143E-3</v>
      </c>
    </row>
    <row r="664" spans="4:5" x14ac:dyDescent="0.3">
      <c r="D664" s="2">
        <v>40098</v>
      </c>
      <c r="E664" s="1">
        <v>1.2602454162126292E-2</v>
      </c>
    </row>
    <row r="665" spans="4:5" x14ac:dyDescent="0.3">
      <c r="D665" s="2">
        <v>40099</v>
      </c>
      <c r="E665" s="1">
        <v>-2.7838862115753468E-3</v>
      </c>
    </row>
    <row r="666" spans="4:5" x14ac:dyDescent="0.3">
      <c r="D666" s="2">
        <v>40100</v>
      </c>
      <c r="E666" s="1">
        <v>1.2503812137847001E-2</v>
      </c>
    </row>
    <row r="667" spans="4:5" x14ac:dyDescent="0.3">
      <c r="D667" s="2">
        <v>40102</v>
      </c>
      <c r="E667" s="1">
        <v>3.4713441688314466E-3</v>
      </c>
    </row>
    <row r="668" spans="4:5" x14ac:dyDescent="0.3">
      <c r="D668" s="2">
        <v>40105</v>
      </c>
      <c r="E668" s="1">
        <v>-1.0309278350515204E-3</v>
      </c>
    </row>
    <row r="669" spans="4:5" x14ac:dyDescent="0.3">
      <c r="D669" s="2">
        <v>40106</v>
      </c>
      <c r="E669" s="1">
        <v>-1.2613232427474174E-3</v>
      </c>
    </row>
    <row r="670" spans="4:5" x14ac:dyDescent="0.3">
      <c r="D670" s="2">
        <v>40107</v>
      </c>
      <c r="E670" s="1">
        <v>-7.439724454649849E-3</v>
      </c>
    </row>
    <row r="671" spans="4:5" x14ac:dyDescent="0.3">
      <c r="D671" s="2">
        <v>40109</v>
      </c>
      <c r="E671" s="1">
        <v>1.039697542533076E-3</v>
      </c>
    </row>
    <row r="672" spans="4:5" x14ac:dyDescent="0.3">
      <c r="D672" s="2">
        <v>40112</v>
      </c>
      <c r="E672" s="1">
        <v>-1.1802473798510851E-4</v>
      </c>
    </row>
    <row r="673" spans="4:5" x14ac:dyDescent="0.3">
      <c r="D673" s="2">
        <v>40113</v>
      </c>
      <c r="E673" s="1">
        <v>-2.9509667367029441E-3</v>
      </c>
    </row>
    <row r="674" spans="4:5" x14ac:dyDescent="0.3">
      <c r="D674" s="2">
        <v>40114</v>
      </c>
      <c r="E674" s="1">
        <v>-2.2848889520291654E-2</v>
      </c>
    </row>
    <row r="675" spans="4:5" x14ac:dyDescent="0.3">
      <c r="D675" s="2">
        <v>40116</v>
      </c>
      <c r="E675" s="1">
        <v>1.3651042176338155E-2</v>
      </c>
    </row>
    <row r="676" spans="4:5" x14ac:dyDescent="0.3">
      <c r="D676" s="2">
        <v>40119</v>
      </c>
      <c r="E676" s="1">
        <v>-2.6065550031374816E-3</v>
      </c>
    </row>
    <row r="677" spans="4:5" x14ac:dyDescent="0.3">
      <c r="D677" s="2">
        <v>40120</v>
      </c>
      <c r="E677" s="1">
        <v>-1.6454532255722819E-2</v>
      </c>
    </row>
    <row r="678" spans="4:5" x14ac:dyDescent="0.3">
      <c r="D678" s="2">
        <v>40121</v>
      </c>
      <c r="E678" s="1">
        <v>1.7984549525168536E-2</v>
      </c>
    </row>
    <row r="679" spans="4:5" x14ac:dyDescent="0.3">
      <c r="D679" s="2">
        <v>40123</v>
      </c>
      <c r="E679" s="1">
        <v>1.3906354020267738E-2</v>
      </c>
    </row>
    <row r="680" spans="4:5" x14ac:dyDescent="0.3">
      <c r="D680" s="2">
        <v>40126</v>
      </c>
      <c r="E680" s="1">
        <v>-6.7118990296928362E-3</v>
      </c>
    </row>
    <row r="681" spans="4:5" x14ac:dyDescent="0.3">
      <c r="D681" s="2">
        <v>40127</v>
      </c>
      <c r="E681" s="1">
        <v>9.1810503121557106E-3</v>
      </c>
    </row>
    <row r="682" spans="4:5" x14ac:dyDescent="0.3">
      <c r="D682" s="2">
        <v>40128</v>
      </c>
      <c r="E682" s="1">
        <v>6.7442988840369471E-3</v>
      </c>
    </row>
    <row r="683" spans="4:5" x14ac:dyDescent="0.3">
      <c r="D683" s="2">
        <v>40130</v>
      </c>
      <c r="E683" s="1">
        <v>3.4630971386467521E-3</v>
      </c>
    </row>
    <row r="684" spans="4:5" x14ac:dyDescent="0.3">
      <c r="D684" s="2">
        <v>40133</v>
      </c>
      <c r="E684" s="1">
        <v>1.6178774231447066E-2</v>
      </c>
    </row>
    <row r="685" spans="4:5" x14ac:dyDescent="0.3">
      <c r="D685" s="2">
        <v>40134</v>
      </c>
      <c r="E685" s="1">
        <v>-2.3628874918708003E-2</v>
      </c>
    </row>
    <row r="686" spans="4:5" x14ac:dyDescent="0.3">
      <c r="D686" s="2">
        <v>40135</v>
      </c>
      <c r="E686" s="1">
        <v>1.5862443260311838E-2</v>
      </c>
    </row>
    <row r="687" spans="4:5" x14ac:dyDescent="0.3">
      <c r="D687" s="2">
        <v>40137</v>
      </c>
      <c r="E687" s="1">
        <v>3.0482558568301881E-3</v>
      </c>
    </row>
    <row r="688" spans="4:5" x14ac:dyDescent="0.3">
      <c r="D688" s="2">
        <v>40140</v>
      </c>
      <c r="E688" s="1">
        <v>3.2840722495895694E-3</v>
      </c>
    </row>
    <row r="689" spans="4:5" x14ac:dyDescent="0.3">
      <c r="D689" s="2">
        <v>40141</v>
      </c>
      <c r="E689" s="1">
        <v>1.6733028800351817E-2</v>
      </c>
    </row>
    <row r="690" spans="4:5" x14ac:dyDescent="0.3">
      <c r="D690" s="2">
        <v>40142</v>
      </c>
      <c r="E690" s="1">
        <v>1.4103118543078053E-2</v>
      </c>
    </row>
    <row r="691" spans="4:5" x14ac:dyDescent="0.3">
      <c r="D691" s="2">
        <v>40144</v>
      </c>
      <c r="E691" s="1">
        <v>-1.966239155035843E-2</v>
      </c>
    </row>
    <row r="692" spans="4:5" x14ac:dyDescent="0.3">
      <c r="D692" s="2">
        <v>40147</v>
      </c>
      <c r="E692" s="1">
        <v>-1.5631763743927114E-3</v>
      </c>
    </row>
    <row r="693" spans="4:5" x14ac:dyDescent="0.3">
      <c r="D693" s="2">
        <v>40148</v>
      </c>
      <c r="E693" s="1">
        <v>4.3114868608039201E-3</v>
      </c>
    </row>
    <row r="694" spans="4:5" x14ac:dyDescent="0.3">
      <c r="D694" s="2">
        <v>40149</v>
      </c>
      <c r="E694" s="1">
        <v>-1.0552570990022971E-2</v>
      </c>
    </row>
    <row r="695" spans="4:5" x14ac:dyDescent="0.3">
      <c r="D695" s="2">
        <v>40151</v>
      </c>
      <c r="E695" s="1">
        <v>-9.5862644568976713E-3</v>
      </c>
    </row>
    <row r="696" spans="4:5" x14ac:dyDescent="0.3">
      <c r="D696" s="2">
        <v>40154</v>
      </c>
      <c r="E696" s="1">
        <v>5.778537548455664E-4</v>
      </c>
    </row>
    <row r="697" spans="4:5" x14ac:dyDescent="0.3">
      <c r="D697" s="2">
        <v>40155</v>
      </c>
      <c r="E697" s="1">
        <v>-8.9034338378612236E-3</v>
      </c>
    </row>
    <row r="698" spans="4:5" x14ac:dyDescent="0.3">
      <c r="D698" s="2">
        <v>40156</v>
      </c>
      <c r="E698" s="1">
        <v>-1.6024473741715227E-3</v>
      </c>
    </row>
    <row r="699" spans="4:5" x14ac:dyDescent="0.3">
      <c r="D699" s="2">
        <v>40158</v>
      </c>
      <c r="E699" s="1">
        <v>4.1129363946487289E-4</v>
      </c>
    </row>
    <row r="700" spans="4:5" x14ac:dyDescent="0.3">
      <c r="D700" s="2">
        <v>40161</v>
      </c>
      <c r="E700" s="1">
        <v>-4.4498186215235188E-3</v>
      </c>
    </row>
    <row r="701" spans="4:5" x14ac:dyDescent="0.3">
      <c r="D701" s="2">
        <v>40162</v>
      </c>
      <c r="E701" s="1">
        <v>-3.2138172278093617E-2</v>
      </c>
    </row>
    <row r="702" spans="4:5" x14ac:dyDescent="0.3">
      <c r="D702" s="2">
        <v>40163</v>
      </c>
      <c r="E702" s="1">
        <v>1.8347012022187088E-2</v>
      </c>
    </row>
    <row r="703" spans="4:5" x14ac:dyDescent="0.3">
      <c r="D703" s="2">
        <v>40165</v>
      </c>
      <c r="E703" s="1">
        <v>-8.5160845701347226E-3</v>
      </c>
    </row>
    <row r="704" spans="4:5" x14ac:dyDescent="0.3">
      <c r="D704" s="2">
        <v>40168</v>
      </c>
      <c r="E704" s="1">
        <v>-9.358786584911705E-3</v>
      </c>
    </row>
    <row r="705" spans="4:5" x14ac:dyDescent="0.3">
      <c r="D705" s="2">
        <v>40169</v>
      </c>
      <c r="E705" s="1">
        <v>-1.3531799729364518E-3</v>
      </c>
    </row>
    <row r="706" spans="4:5" x14ac:dyDescent="0.3">
      <c r="D706" s="2">
        <v>40175</v>
      </c>
      <c r="E706" s="1">
        <v>-4.7174545819532159E-3</v>
      </c>
    </row>
    <row r="707" spans="4:5" x14ac:dyDescent="0.3">
      <c r="D707" s="2">
        <v>40176</v>
      </c>
      <c r="E707" s="1">
        <v>1.3891690197660324E-2</v>
      </c>
    </row>
    <row r="708" spans="4:5" x14ac:dyDescent="0.3">
      <c r="D708" s="2">
        <v>40177</v>
      </c>
      <c r="E708" s="1">
        <v>6.0425214472212031E-3</v>
      </c>
    </row>
  </sheetData>
  <mergeCells count="2">
    <mergeCell ref="A1:B1"/>
    <mergeCell ref="D1:E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E1" sqref="E1"/>
    </sheetView>
  </sheetViews>
  <sheetFormatPr defaultRowHeight="14.4" x14ac:dyDescent="0.3"/>
  <cols>
    <col min="3" max="3" width="10.44140625" customWidth="1"/>
    <col min="6" max="6" width="15.5546875" customWidth="1"/>
  </cols>
  <sheetData>
    <row r="1" spans="1:3" x14ac:dyDescent="0.3">
      <c r="A1" s="46" t="s">
        <v>198</v>
      </c>
      <c r="B1" s="46" t="s">
        <v>197</v>
      </c>
      <c r="C1" s="46" t="s">
        <v>196</v>
      </c>
    </row>
    <row r="2" spans="1:3" x14ac:dyDescent="0.3">
      <c r="A2">
        <v>1</v>
      </c>
      <c r="B2">
        <v>10.73</v>
      </c>
      <c r="C2">
        <v>5.59</v>
      </c>
    </row>
    <row r="3" spans="1:3" x14ac:dyDescent="0.3">
      <c r="A3">
        <v>2</v>
      </c>
      <c r="B3">
        <v>6.92</v>
      </c>
      <c r="C3">
        <v>6.4</v>
      </c>
    </row>
    <row r="4" spans="1:3" x14ac:dyDescent="0.3">
      <c r="A4">
        <v>3</v>
      </c>
      <c r="B4">
        <v>8.3800000000000008</v>
      </c>
      <c r="C4">
        <v>7.51</v>
      </c>
    </row>
    <row r="5" spans="1:3" x14ac:dyDescent="0.3">
      <c r="A5">
        <v>4</v>
      </c>
      <c r="B5">
        <v>9.23</v>
      </c>
      <c r="C5">
        <v>6.75</v>
      </c>
    </row>
    <row r="6" spans="1:3" x14ac:dyDescent="0.3">
      <c r="A6">
        <v>5</v>
      </c>
      <c r="B6">
        <v>7.03</v>
      </c>
      <c r="C6">
        <v>10.82</v>
      </c>
    </row>
    <row r="7" spans="1:3" x14ac:dyDescent="0.3">
      <c r="A7">
        <v>6</v>
      </c>
      <c r="B7">
        <v>9.5</v>
      </c>
      <c r="C7">
        <v>6.83</v>
      </c>
    </row>
    <row r="8" spans="1:3" x14ac:dyDescent="0.3">
      <c r="A8">
        <v>7</v>
      </c>
      <c r="B8">
        <v>7.69</v>
      </c>
      <c r="C8">
        <v>5.42</v>
      </c>
    </row>
    <row r="9" spans="1:3" x14ac:dyDescent="0.3">
      <c r="A9">
        <v>8</v>
      </c>
      <c r="B9">
        <v>9.3800000000000008</v>
      </c>
      <c r="C9">
        <v>7.07</v>
      </c>
    </row>
    <row r="10" spans="1:3" x14ac:dyDescent="0.3">
      <c r="A10">
        <v>9</v>
      </c>
      <c r="B10">
        <v>8.0299999999999994</v>
      </c>
      <c r="C10">
        <v>6.75</v>
      </c>
    </row>
    <row r="11" spans="1:3" x14ac:dyDescent="0.3">
      <c r="A11">
        <v>10</v>
      </c>
      <c r="B11">
        <v>7.17</v>
      </c>
      <c r="C11">
        <v>5.58</v>
      </c>
    </row>
    <row r="12" spans="1:3" x14ac:dyDescent="0.3">
      <c r="A12">
        <v>11</v>
      </c>
      <c r="B12">
        <v>5.14</v>
      </c>
      <c r="C12">
        <v>5.55</v>
      </c>
    </row>
    <row r="13" spans="1:3" x14ac:dyDescent="0.3">
      <c r="A13">
        <v>12</v>
      </c>
      <c r="B13">
        <v>8.6999999999999993</v>
      </c>
      <c r="C13">
        <v>6.37</v>
      </c>
    </row>
    <row r="14" spans="1:3" x14ac:dyDescent="0.3">
      <c r="A14">
        <v>13</v>
      </c>
      <c r="B14">
        <v>8.5</v>
      </c>
      <c r="C14">
        <v>5.92</v>
      </c>
    </row>
    <row r="15" spans="1:3" x14ac:dyDescent="0.3">
      <c r="A15">
        <v>14</v>
      </c>
      <c r="B15">
        <v>7.24</v>
      </c>
      <c r="C15">
        <v>5.29</v>
      </c>
    </row>
    <row r="16" spans="1:3" x14ac:dyDescent="0.3">
      <c r="A16">
        <v>15</v>
      </c>
      <c r="B16">
        <v>8.34</v>
      </c>
      <c r="C16">
        <v>6.51</v>
      </c>
    </row>
    <row r="17" spans="1:3" x14ac:dyDescent="0.3">
      <c r="A17">
        <v>16</v>
      </c>
      <c r="B17">
        <v>7.9</v>
      </c>
      <c r="C17">
        <v>5.64</v>
      </c>
    </row>
    <row r="18" spans="1:3" x14ac:dyDescent="0.3">
      <c r="A18">
        <v>17</v>
      </c>
      <c r="B18">
        <v>8.26</v>
      </c>
      <c r="C18">
        <v>5.17</v>
      </c>
    </row>
    <row r="19" spans="1:3" x14ac:dyDescent="0.3">
      <c r="A19">
        <v>18</v>
      </c>
      <c r="B19">
        <v>7.77</v>
      </c>
      <c r="C19">
        <v>5.18</v>
      </c>
    </row>
    <row r="20" spans="1:3" x14ac:dyDescent="0.3">
      <c r="A20">
        <v>19</v>
      </c>
      <c r="B20">
        <v>6.54</v>
      </c>
      <c r="C20">
        <v>4.3899999999999997</v>
      </c>
    </row>
    <row r="21" spans="1:3" x14ac:dyDescent="0.3">
      <c r="A21">
        <v>20</v>
      </c>
      <c r="B21">
        <v>6.67</v>
      </c>
      <c r="C21">
        <v>4.96</v>
      </c>
    </row>
    <row r="22" spans="1:3" x14ac:dyDescent="0.3">
      <c r="A22">
        <v>21</v>
      </c>
      <c r="B22">
        <v>6.79</v>
      </c>
      <c r="C22">
        <v>4.3</v>
      </c>
    </row>
    <row r="23" spans="1:3" x14ac:dyDescent="0.3">
      <c r="A23">
        <v>22</v>
      </c>
      <c r="B23">
        <v>6.13</v>
      </c>
      <c r="C23">
        <v>5.14</v>
      </c>
    </row>
    <row r="24" spans="1:3" x14ac:dyDescent="0.3">
      <c r="A24">
        <v>23</v>
      </c>
      <c r="B24">
        <v>3.68</v>
      </c>
      <c r="C24">
        <v>5.54</v>
      </c>
    </row>
    <row r="25" spans="1:3" x14ac:dyDescent="0.3">
      <c r="A25">
        <v>24</v>
      </c>
      <c r="B25">
        <v>4.45</v>
      </c>
      <c r="C25">
        <v>5.96</v>
      </c>
    </row>
    <row r="26" spans="1:3" x14ac:dyDescent="0.3">
      <c r="A26">
        <v>25</v>
      </c>
      <c r="B26">
        <v>5.15</v>
      </c>
      <c r="C26">
        <v>6.99</v>
      </c>
    </row>
    <row r="27" spans="1:3" x14ac:dyDescent="0.3">
      <c r="A27">
        <v>26</v>
      </c>
      <c r="B27">
        <v>4.9000000000000004</v>
      </c>
      <c r="C27">
        <v>6.2</v>
      </c>
    </row>
    <row r="28" spans="1:3" x14ac:dyDescent="0.3">
      <c r="A28">
        <v>27</v>
      </c>
      <c r="B28">
        <v>4.84</v>
      </c>
      <c r="C28">
        <v>6.19</v>
      </c>
    </row>
    <row r="29" spans="1:3" x14ac:dyDescent="0.3">
      <c r="A29">
        <v>28</v>
      </c>
      <c r="B29">
        <v>4.42</v>
      </c>
      <c r="C29">
        <v>5.78</v>
      </c>
    </row>
    <row r="30" spans="1:3" x14ac:dyDescent="0.3">
      <c r="A30">
        <v>29</v>
      </c>
      <c r="B30">
        <v>4.2699999999999996</v>
      </c>
      <c r="C30">
        <v>6.92</v>
      </c>
    </row>
    <row r="31" spans="1:3" x14ac:dyDescent="0.3">
      <c r="A31">
        <v>30</v>
      </c>
      <c r="B31">
        <v>3.6</v>
      </c>
      <c r="C31">
        <v>6.3</v>
      </c>
    </row>
    <row r="32" spans="1:3" x14ac:dyDescent="0.3">
      <c r="A32">
        <v>31</v>
      </c>
      <c r="B32">
        <v>3.09</v>
      </c>
      <c r="C32">
        <v>5.8</v>
      </c>
    </row>
    <row r="33" spans="1:3" x14ac:dyDescent="0.3">
      <c r="A33">
        <v>32</v>
      </c>
      <c r="B33">
        <v>3.32</v>
      </c>
      <c r="C33">
        <v>4.88</v>
      </c>
    </row>
    <row r="34" spans="1:3" x14ac:dyDescent="0.3">
      <c r="A34">
        <v>33</v>
      </c>
      <c r="B34">
        <v>3.24</v>
      </c>
      <c r="C34">
        <v>4.75</v>
      </c>
    </row>
    <row r="35" spans="1:3" x14ac:dyDescent="0.3">
      <c r="A35">
        <v>34</v>
      </c>
      <c r="B35">
        <v>4.03</v>
      </c>
      <c r="C35">
        <v>5.79</v>
      </c>
    </row>
    <row r="36" spans="1:3" x14ac:dyDescent="0.3">
      <c r="A36">
        <v>35</v>
      </c>
      <c r="B36">
        <v>2.86</v>
      </c>
      <c r="C36">
        <v>5.42</v>
      </c>
    </row>
    <row r="37" spans="1:3" x14ac:dyDescent="0.3">
      <c r="A37">
        <v>36</v>
      </c>
      <c r="B37">
        <v>7.18</v>
      </c>
      <c r="C37">
        <v>6.94</v>
      </c>
    </row>
    <row r="38" spans="1:3" x14ac:dyDescent="0.3">
      <c r="A38">
        <v>37</v>
      </c>
      <c r="B38">
        <v>6.19</v>
      </c>
      <c r="C38">
        <v>8.5299999999999994</v>
      </c>
    </row>
    <row r="39" spans="1:3" x14ac:dyDescent="0.3">
      <c r="A39">
        <v>38</v>
      </c>
      <c r="B39">
        <v>3.92</v>
      </c>
      <c r="C39">
        <v>5.84</v>
      </c>
    </row>
    <row r="40" spans="1:3" x14ac:dyDescent="0.3">
      <c r="A40">
        <v>39</v>
      </c>
      <c r="B40">
        <v>4.54</v>
      </c>
      <c r="C40">
        <v>6.57</v>
      </c>
    </row>
    <row r="41" spans="1:3" x14ac:dyDescent="0.3">
      <c r="A41">
        <v>40</v>
      </c>
      <c r="B41">
        <v>3.92</v>
      </c>
      <c r="C41">
        <v>6.93</v>
      </c>
    </row>
    <row r="42" spans="1:3" x14ac:dyDescent="0.3">
      <c r="A42">
        <v>41</v>
      </c>
      <c r="B42">
        <v>3.9</v>
      </c>
      <c r="C42">
        <v>5.77</v>
      </c>
    </row>
    <row r="43" spans="1:3" x14ac:dyDescent="0.3">
      <c r="A43">
        <v>42</v>
      </c>
      <c r="B43">
        <v>4.08</v>
      </c>
      <c r="C43">
        <v>6.04</v>
      </c>
    </row>
    <row r="44" spans="1:3" x14ac:dyDescent="0.3">
      <c r="A44">
        <v>43</v>
      </c>
      <c r="B44">
        <v>4.3499999999999996</v>
      </c>
      <c r="C44">
        <v>5.73</v>
      </c>
    </row>
    <row r="45" spans="1:3" x14ac:dyDescent="0.3">
      <c r="A45">
        <v>44</v>
      </c>
      <c r="B45">
        <v>4.45</v>
      </c>
      <c r="C45">
        <v>6.8</v>
      </c>
    </row>
    <row r="46" spans="1:3" x14ac:dyDescent="0.3">
      <c r="A46">
        <v>45</v>
      </c>
      <c r="B46">
        <v>4.68</v>
      </c>
      <c r="C46">
        <v>6.86</v>
      </c>
    </row>
    <row r="47" spans="1:3" x14ac:dyDescent="0.3">
      <c r="A47">
        <v>46</v>
      </c>
      <c r="B47">
        <v>5.09</v>
      </c>
      <c r="C47">
        <v>6.14</v>
      </c>
    </row>
    <row r="48" spans="1:3" x14ac:dyDescent="0.3">
      <c r="A48">
        <v>47</v>
      </c>
      <c r="B48">
        <v>5.05</v>
      </c>
      <c r="C48">
        <v>5.98</v>
      </c>
    </row>
    <row r="49" spans="1:3" x14ac:dyDescent="0.3">
      <c r="A49">
        <v>48</v>
      </c>
      <c r="B49">
        <v>5.88</v>
      </c>
      <c r="C49">
        <v>6.43</v>
      </c>
    </row>
    <row r="50" spans="1:3" x14ac:dyDescent="0.3">
      <c r="A50">
        <v>49</v>
      </c>
      <c r="B50">
        <v>4.8</v>
      </c>
      <c r="C50">
        <v>7.15</v>
      </c>
    </row>
    <row r="51" spans="1:3" x14ac:dyDescent="0.3">
      <c r="A51">
        <v>50</v>
      </c>
      <c r="B51">
        <v>5.51</v>
      </c>
      <c r="C51">
        <v>7.51</v>
      </c>
    </row>
    <row r="52" spans="1:3" x14ac:dyDescent="0.3">
      <c r="A52">
        <v>51</v>
      </c>
      <c r="B52">
        <v>6.68</v>
      </c>
      <c r="C52">
        <v>11.47</v>
      </c>
    </row>
    <row r="53" spans="1:3" x14ac:dyDescent="0.3">
      <c r="A53">
        <v>52</v>
      </c>
      <c r="B53">
        <v>5.38</v>
      </c>
      <c r="C53">
        <v>9.7899999999999991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501"/>
  <sheetViews>
    <sheetView workbookViewId="0">
      <selection activeCell="K9" sqref="K9"/>
    </sheetView>
  </sheetViews>
  <sheetFormatPr defaultRowHeight="14.4" x14ac:dyDescent="0.3"/>
  <sheetData>
    <row r="1" spans="1:2" ht="28.8" x14ac:dyDescent="0.3">
      <c r="A1" s="13" t="s">
        <v>118</v>
      </c>
      <c r="B1" s="13" t="s">
        <v>119</v>
      </c>
    </row>
    <row r="2" spans="1:2" x14ac:dyDescent="0.3">
      <c r="A2">
        <v>0</v>
      </c>
      <c r="B2">
        <v>2</v>
      </c>
    </row>
    <row r="3" spans="1:2" x14ac:dyDescent="0.3">
      <c r="A3">
        <v>0</v>
      </c>
      <c r="B3">
        <v>3</v>
      </c>
    </row>
    <row r="4" spans="1:2" x14ac:dyDescent="0.3">
      <c r="A4">
        <v>1</v>
      </c>
      <c r="B4">
        <v>1</v>
      </c>
    </row>
    <row r="5" spans="1:2" x14ac:dyDescent="0.3">
      <c r="A5">
        <v>1</v>
      </c>
      <c r="B5">
        <v>2</v>
      </c>
    </row>
    <row r="6" spans="1:2" x14ac:dyDescent="0.3">
      <c r="A6">
        <v>0</v>
      </c>
      <c r="B6">
        <v>2</v>
      </c>
    </row>
    <row r="7" spans="1:2" x14ac:dyDescent="0.3">
      <c r="A7">
        <v>1</v>
      </c>
      <c r="B7">
        <v>2</v>
      </c>
    </row>
    <row r="8" spans="1:2" x14ac:dyDescent="0.3">
      <c r="A8">
        <v>0</v>
      </c>
      <c r="B8">
        <v>3</v>
      </c>
    </row>
    <row r="9" spans="1:2" x14ac:dyDescent="0.3">
      <c r="A9">
        <v>1</v>
      </c>
      <c r="B9">
        <v>2</v>
      </c>
    </row>
    <row r="10" spans="1:2" x14ac:dyDescent="0.3">
      <c r="A10">
        <v>0</v>
      </c>
      <c r="B10">
        <v>1</v>
      </c>
    </row>
    <row r="11" spans="1:2" x14ac:dyDescent="0.3">
      <c r="A11">
        <v>0</v>
      </c>
      <c r="B11">
        <v>1</v>
      </c>
    </row>
    <row r="12" spans="1:2" x14ac:dyDescent="0.3">
      <c r="A12">
        <v>0</v>
      </c>
      <c r="B12">
        <v>3</v>
      </c>
    </row>
    <row r="13" spans="1:2" x14ac:dyDescent="0.3">
      <c r="A13">
        <v>0</v>
      </c>
      <c r="B13">
        <v>3</v>
      </c>
    </row>
    <row r="14" spans="1:2" x14ac:dyDescent="0.3">
      <c r="A14">
        <v>0</v>
      </c>
      <c r="B14">
        <v>2</v>
      </c>
    </row>
    <row r="15" spans="1:2" x14ac:dyDescent="0.3">
      <c r="A15">
        <v>0</v>
      </c>
      <c r="B15">
        <v>1</v>
      </c>
    </row>
    <row r="16" spans="1:2" x14ac:dyDescent="0.3">
      <c r="A16">
        <v>1</v>
      </c>
      <c r="B16">
        <v>1</v>
      </c>
    </row>
    <row r="17" spans="1:2" x14ac:dyDescent="0.3">
      <c r="A17">
        <v>1</v>
      </c>
      <c r="B17">
        <v>2</v>
      </c>
    </row>
    <row r="18" spans="1:2" x14ac:dyDescent="0.3">
      <c r="A18">
        <v>0</v>
      </c>
      <c r="B18">
        <v>2</v>
      </c>
    </row>
    <row r="19" spans="1:2" x14ac:dyDescent="0.3">
      <c r="A19">
        <v>0</v>
      </c>
      <c r="B19">
        <v>3</v>
      </c>
    </row>
    <row r="20" spans="1:2" x14ac:dyDescent="0.3">
      <c r="A20">
        <v>1</v>
      </c>
      <c r="B20">
        <v>2</v>
      </c>
    </row>
    <row r="21" spans="1:2" x14ac:dyDescent="0.3">
      <c r="A21">
        <v>0</v>
      </c>
      <c r="B21">
        <v>2</v>
      </c>
    </row>
    <row r="22" spans="1:2" x14ac:dyDescent="0.3">
      <c r="A22">
        <v>0</v>
      </c>
      <c r="B22">
        <v>2</v>
      </c>
    </row>
    <row r="23" spans="1:2" x14ac:dyDescent="0.3">
      <c r="A23">
        <v>1</v>
      </c>
      <c r="B23">
        <v>2</v>
      </c>
    </row>
    <row r="24" spans="1:2" x14ac:dyDescent="0.3">
      <c r="A24">
        <v>0</v>
      </c>
      <c r="B24">
        <v>1</v>
      </c>
    </row>
    <row r="25" spans="1:2" x14ac:dyDescent="0.3">
      <c r="A25">
        <v>0</v>
      </c>
      <c r="B25">
        <v>3</v>
      </c>
    </row>
    <row r="26" spans="1:2" x14ac:dyDescent="0.3">
      <c r="A26">
        <v>0</v>
      </c>
      <c r="B26">
        <v>2</v>
      </c>
    </row>
    <row r="27" spans="1:2" x14ac:dyDescent="0.3">
      <c r="A27">
        <v>0</v>
      </c>
      <c r="B27">
        <v>2</v>
      </c>
    </row>
    <row r="28" spans="1:2" x14ac:dyDescent="0.3">
      <c r="A28">
        <v>0</v>
      </c>
      <c r="B28">
        <v>3</v>
      </c>
    </row>
    <row r="29" spans="1:2" x14ac:dyDescent="0.3">
      <c r="A29">
        <v>1</v>
      </c>
      <c r="B29">
        <v>1</v>
      </c>
    </row>
    <row r="30" spans="1:2" x14ac:dyDescent="0.3">
      <c r="A30">
        <v>0</v>
      </c>
      <c r="B30">
        <v>3</v>
      </c>
    </row>
    <row r="31" spans="1:2" x14ac:dyDescent="0.3">
      <c r="A31">
        <v>0</v>
      </c>
      <c r="B31">
        <v>2</v>
      </c>
    </row>
    <row r="32" spans="1:2" x14ac:dyDescent="0.3">
      <c r="A32">
        <v>0</v>
      </c>
      <c r="B32">
        <v>3</v>
      </c>
    </row>
    <row r="33" spans="1:2" x14ac:dyDescent="0.3">
      <c r="A33">
        <v>0</v>
      </c>
      <c r="B33">
        <v>3</v>
      </c>
    </row>
    <row r="34" spans="1:2" x14ac:dyDescent="0.3">
      <c r="A34">
        <v>0</v>
      </c>
      <c r="B34">
        <v>2</v>
      </c>
    </row>
    <row r="35" spans="1:2" x14ac:dyDescent="0.3">
      <c r="A35">
        <v>0</v>
      </c>
      <c r="B35">
        <v>3</v>
      </c>
    </row>
    <row r="36" spans="1:2" x14ac:dyDescent="0.3">
      <c r="A36">
        <v>0</v>
      </c>
      <c r="B36">
        <v>2</v>
      </c>
    </row>
    <row r="37" spans="1:2" x14ac:dyDescent="0.3">
      <c r="A37">
        <v>0</v>
      </c>
      <c r="B37">
        <v>2</v>
      </c>
    </row>
    <row r="38" spans="1:2" x14ac:dyDescent="0.3">
      <c r="A38">
        <v>0</v>
      </c>
      <c r="B38">
        <v>1</v>
      </c>
    </row>
    <row r="39" spans="1:2" x14ac:dyDescent="0.3">
      <c r="A39">
        <v>1</v>
      </c>
      <c r="B39">
        <v>1</v>
      </c>
    </row>
    <row r="40" spans="1:2" x14ac:dyDescent="0.3">
      <c r="A40">
        <v>1</v>
      </c>
      <c r="B40">
        <v>2</v>
      </c>
    </row>
    <row r="41" spans="1:2" x14ac:dyDescent="0.3">
      <c r="A41">
        <v>0</v>
      </c>
      <c r="B41">
        <v>1</v>
      </c>
    </row>
    <row r="42" spans="1:2" x14ac:dyDescent="0.3">
      <c r="A42">
        <v>0</v>
      </c>
      <c r="B42">
        <v>2</v>
      </c>
    </row>
    <row r="43" spans="1:2" x14ac:dyDescent="0.3">
      <c r="A43">
        <v>0</v>
      </c>
      <c r="B43">
        <v>2</v>
      </c>
    </row>
    <row r="44" spans="1:2" x14ac:dyDescent="0.3">
      <c r="A44">
        <v>0</v>
      </c>
      <c r="B44">
        <v>2</v>
      </c>
    </row>
    <row r="45" spans="1:2" x14ac:dyDescent="0.3">
      <c r="A45">
        <v>1</v>
      </c>
      <c r="B45">
        <v>3</v>
      </c>
    </row>
    <row r="46" spans="1:2" x14ac:dyDescent="0.3">
      <c r="A46">
        <v>0</v>
      </c>
      <c r="B46">
        <v>3</v>
      </c>
    </row>
    <row r="47" spans="1:2" x14ac:dyDescent="0.3">
      <c r="A47">
        <v>0</v>
      </c>
      <c r="B47">
        <v>2</v>
      </c>
    </row>
    <row r="48" spans="1:2" x14ac:dyDescent="0.3">
      <c r="A48">
        <v>0</v>
      </c>
      <c r="B48">
        <v>3</v>
      </c>
    </row>
    <row r="49" spans="1:2" x14ac:dyDescent="0.3">
      <c r="A49">
        <v>1</v>
      </c>
      <c r="B49">
        <v>2</v>
      </c>
    </row>
    <row r="50" spans="1:2" x14ac:dyDescent="0.3">
      <c r="A50">
        <v>0</v>
      </c>
      <c r="B50">
        <v>2</v>
      </c>
    </row>
    <row r="51" spans="1:2" x14ac:dyDescent="0.3">
      <c r="A51">
        <v>0</v>
      </c>
      <c r="B51">
        <v>2</v>
      </c>
    </row>
    <row r="52" spans="1:2" x14ac:dyDescent="0.3">
      <c r="A52">
        <v>1</v>
      </c>
      <c r="B52">
        <v>3</v>
      </c>
    </row>
    <row r="53" spans="1:2" x14ac:dyDescent="0.3">
      <c r="A53">
        <v>0</v>
      </c>
      <c r="B53">
        <v>2</v>
      </c>
    </row>
    <row r="54" spans="1:2" x14ac:dyDescent="0.3">
      <c r="A54">
        <v>0</v>
      </c>
      <c r="B54">
        <v>2</v>
      </c>
    </row>
    <row r="55" spans="1:2" x14ac:dyDescent="0.3">
      <c r="A55">
        <v>0</v>
      </c>
      <c r="B55">
        <v>2</v>
      </c>
    </row>
    <row r="56" spans="1:2" x14ac:dyDescent="0.3">
      <c r="A56">
        <v>1</v>
      </c>
      <c r="B56">
        <v>1</v>
      </c>
    </row>
    <row r="57" spans="1:2" x14ac:dyDescent="0.3">
      <c r="A57">
        <v>0</v>
      </c>
      <c r="B57">
        <v>2</v>
      </c>
    </row>
    <row r="58" spans="1:2" x14ac:dyDescent="0.3">
      <c r="A58">
        <v>0</v>
      </c>
      <c r="B58">
        <v>3</v>
      </c>
    </row>
    <row r="59" spans="1:2" x14ac:dyDescent="0.3">
      <c r="A59">
        <v>0</v>
      </c>
      <c r="B59">
        <v>2</v>
      </c>
    </row>
    <row r="60" spans="1:2" x14ac:dyDescent="0.3">
      <c r="A60">
        <v>0</v>
      </c>
      <c r="B60">
        <v>2</v>
      </c>
    </row>
    <row r="61" spans="1:2" x14ac:dyDescent="0.3">
      <c r="A61">
        <v>0</v>
      </c>
      <c r="B61">
        <v>3</v>
      </c>
    </row>
    <row r="62" spans="1:2" x14ac:dyDescent="0.3">
      <c r="A62">
        <v>0</v>
      </c>
      <c r="B62">
        <v>2</v>
      </c>
    </row>
    <row r="63" spans="1:2" x14ac:dyDescent="0.3">
      <c r="A63">
        <v>0</v>
      </c>
      <c r="B63">
        <v>3</v>
      </c>
    </row>
    <row r="64" spans="1:2" x14ac:dyDescent="0.3">
      <c r="A64">
        <v>0</v>
      </c>
      <c r="B64">
        <v>2</v>
      </c>
    </row>
    <row r="65" spans="1:2" x14ac:dyDescent="0.3">
      <c r="A65">
        <v>0</v>
      </c>
      <c r="B65">
        <v>1</v>
      </c>
    </row>
    <row r="66" spans="1:2" x14ac:dyDescent="0.3">
      <c r="A66">
        <v>1</v>
      </c>
      <c r="B66">
        <v>2</v>
      </c>
    </row>
    <row r="67" spans="1:2" x14ac:dyDescent="0.3">
      <c r="A67">
        <v>0</v>
      </c>
      <c r="B67">
        <v>2</v>
      </c>
    </row>
    <row r="68" spans="1:2" x14ac:dyDescent="0.3">
      <c r="A68">
        <v>0</v>
      </c>
      <c r="B68">
        <v>2</v>
      </c>
    </row>
    <row r="69" spans="1:2" x14ac:dyDescent="0.3">
      <c r="A69">
        <v>0</v>
      </c>
      <c r="B69">
        <v>2</v>
      </c>
    </row>
    <row r="70" spans="1:2" x14ac:dyDescent="0.3">
      <c r="A70">
        <v>0</v>
      </c>
      <c r="B70">
        <v>2</v>
      </c>
    </row>
    <row r="71" spans="1:2" x14ac:dyDescent="0.3">
      <c r="A71">
        <v>0</v>
      </c>
      <c r="B71">
        <v>1</v>
      </c>
    </row>
    <row r="72" spans="1:2" x14ac:dyDescent="0.3">
      <c r="A72">
        <v>0</v>
      </c>
      <c r="B72">
        <v>2</v>
      </c>
    </row>
    <row r="73" spans="1:2" x14ac:dyDescent="0.3">
      <c r="A73">
        <v>0</v>
      </c>
      <c r="B73">
        <v>3</v>
      </c>
    </row>
    <row r="74" spans="1:2" x14ac:dyDescent="0.3">
      <c r="A74">
        <v>0</v>
      </c>
      <c r="B74">
        <v>3</v>
      </c>
    </row>
    <row r="75" spans="1:2" x14ac:dyDescent="0.3">
      <c r="A75">
        <v>0</v>
      </c>
      <c r="B75">
        <v>2</v>
      </c>
    </row>
    <row r="76" spans="1:2" x14ac:dyDescent="0.3">
      <c r="A76">
        <v>0</v>
      </c>
      <c r="B76">
        <v>3</v>
      </c>
    </row>
    <row r="77" spans="1:2" x14ac:dyDescent="0.3">
      <c r="A77">
        <v>0</v>
      </c>
      <c r="B77">
        <v>3</v>
      </c>
    </row>
    <row r="78" spans="1:2" x14ac:dyDescent="0.3">
      <c r="A78">
        <v>1</v>
      </c>
      <c r="B78">
        <v>2</v>
      </c>
    </row>
    <row r="79" spans="1:2" x14ac:dyDescent="0.3">
      <c r="A79">
        <v>0</v>
      </c>
      <c r="B79">
        <v>1</v>
      </c>
    </row>
    <row r="80" spans="1:2" x14ac:dyDescent="0.3">
      <c r="A80">
        <v>0</v>
      </c>
      <c r="B80">
        <v>3</v>
      </c>
    </row>
    <row r="81" spans="1:2" x14ac:dyDescent="0.3">
      <c r="A81">
        <v>0</v>
      </c>
      <c r="B81">
        <v>2</v>
      </c>
    </row>
    <row r="82" spans="1:2" x14ac:dyDescent="0.3">
      <c r="A82">
        <v>1</v>
      </c>
      <c r="B82">
        <v>3</v>
      </c>
    </row>
    <row r="83" spans="1:2" x14ac:dyDescent="0.3">
      <c r="A83">
        <v>0</v>
      </c>
      <c r="B83">
        <v>2</v>
      </c>
    </row>
    <row r="84" spans="1:2" x14ac:dyDescent="0.3">
      <c r="A84">
        <v>0</v>
      </c>
      <c r="B84">
        <v>2</v>
      </c>
    </row>
    <row r="85" spans="1:2" x14ac:dyDescent="0.3">
      <c r="A85">
        <v>1</v>
      </c>
      <c r="B85">
        <v>1</v>
      </c>
    </row>
    <row r="86" spans="1:2" x14ac:dyDescent="0.3">
      <c r="A86">
        <v>0</v>
      </c>
      <c r="B86">
        <v>3</v>
      </c>
    </row>
    <row r="87" spans="1:2" x14ac:dyDescent="0.3">
      <c r="A87">
        <v>0</v>
      </c>
      <c r="B87">
        <v>2</v>
      </c>
    </row>
    <row r="88" spans="1:2" x14ac:dyDescent="0.3">
      <c r="A88">
        <v>0</v>
      </c>
      <c r="B88">
        <v>3</v>
      </c>
    </row>
    <row r="89" spans="1:2" x14ac:dyDescent="0.3">
      <c r="A89">
        <v>0</v>
      </c>
      <c r="B89">
        <v>2</v>
      </c>
    </row>
    <row r="90" spans="1:2" x14ac:dyDescent="0.3">
      <c r="A90">
        <v>1</v>
      </c>
      <c r="B90">
        <v>2</v>
      </c>
    </row>
    <row r="91" spans="1:2" x14ac:dyDescent="0.3">
      <c r="A91">
        <v>0</v>
      </c>
      <c r="B91">
        <v>3</v>
      </c>
    </row>
    <row r="92" spans="1:2" x14ac:dyDescent="0.3">
      <c r="A92">
        <v>0</v>
      </c>
      <c r="B92">
        <v>2</v>
      </c>
    </row>
    <row r="93" spans="1:2" x14ac:dyDescent="0.3">
      <c r="A93">
        <v>0</v>
      </c>
      <c r="B93">
        <v>2</v>
      </c>
    </row>
    <row r="94" spans="1:2" x14ac:dyDescent="0.3">
      <c r="A94">
        <v>0</v>
      </c>
      <c r="B94">
        <v>3</v>
      </c>
    </row>
    <row r="95" spans="1:2" x14ac:dyDescent="0.3">
      <c r="A95">
        <v>0</v>
      </c>
      <c r="B95">
        <v>3</v>
      </c>
    </row>
    <row r="96" spans="1:2" x14ac:dyDescent="0.3">
      <c r="A96">
        <v>1</v>
      </c>
      <c r="B96">
        <v>2</v>
      </c>
    </row>
    <row r="97" spans="1:2" x14ac:dyDescent="0.3">
      <c r="A97">
        <v>0</v>
      </c>
      <c r="B97">
        <v>2</v>
      </c>
    </row>
    <row r="98" spans="1:2" x14ac:dyDescent="0.3">
      <c r="A98">
        <v>0</v>
      </c>
      <c r="B98">
        <v>3</v>
      </c>
    </row>
    <row r="99" spans="1:2" x14ac:dyDescent="0.3">
      <c r="A99">
        <v>0</v>
      </c>
      <c r="B99">
        <v>2</v>
      </c>
    </row>
    <row r="100" spans="1:2" x14ac:dyDescent="0.3">
      <c r="A100">
        <v>0</v>
      </c>
      <c r="B100">
        <v>2</v>
      </c>
    </row>
    <row r="101" spans="1:2" x14ac:dyDescent="0.3">
      <c r="A101">
        <v>0</v>
      </c>
      <c r="B101">
        <v>2</v>
      </c>
    </row>
    <row r="102" spans="1:2" x14ac:dyDescent="0.3">
      <c r="A102">
        <v>0</v>
      </c>
      <c r="B102">
        <v>2</v>
      </c>
    </row>
    <row r="103" spans="1:2" x14ac:dyDescent="0.3">
      <c r="A103">
        <v>0</v>
      </c>
      <c r="B103">
        <v>2</v>
      </c>
    </row>
    <row r="104" spans="1:2" x14ac:dyDescent="0.3">
      <c r="A104">
        <v>0</v>
      </c>
      <c r="B104">
        <v>1</v>
      </c>
    </row>
    <row r="105" spans="1:2" x14ac:dyDescent="0.3">
      <c r="A105">
        <v>1</v>
      </c>
      <c r="B105">
        <v>1</v>
      </c>
    </row>
    <row r="106" spans="1:2" x14ac:dyDescent="0.3">
      <c r="A106">
        <v>0</v>
      </c>
      <c r="B106">
        <v>3</v>
      </c>
    </row>
    <row r="107" spans="1:2" x14ac:dyDescent="0.3">
      <c r="A107">
        <v>0</v>
      </c>
      <c r="B107">
        <v>2</v>
      </c>
    </row>
    <row r="108" spans="1:2" x14ac:dyDescent="0.3">
      <c r="A108">
        <v>0</v>
      </c>
      <c r="B108">
        <v>3</v>
      </c>
    </row>
    <row r="109" spans="1:2" x14ac:dyDescent="0.3">
      <c r="A109">
        <v>0</v>
      </c>
      <c r="B109">
        <v>2</v>
      </c>
    </row>
    <row r="110" spans="1:2" x14ac:dyDescent="0.3">
      <c r="A110">
        <v>0</v>
      </c>
      <c r="B110">
        <v>1</v>
      </c>
    </row>
    <row r="111" spans="1:2" x14ac:dyDescent="0.3">
      <c r="A111">
        <v>0</v>
      </c>
      <c r="B111">
        <v>1</v>
      </c>
    </row>
    <row r="112" spans="1:2" x14ac:dyDescent="0.3">
      <c r="A112">
        <v>0</v>
      </c>
      <c r="B112">
        <v>2</v>
      </c>
    </row>
    <row r="113" spans="1:2" x14ac:dyDescent="0.3">
      <c r="A113">
        <v>0</v>
      </c>
      <c r="B113">
        <v>1</v>
      </c>
    </row>
    <row r="114" spans="1:2" x14ac:dyDescent="0.3">
      <c r="A114">
        <v>0</v>
      </c>
      <c r="B114">
        <v>3</v>
      </c>
    </row>
    <row r="115" spans="1:2" x14ac:dyDescent="0.3">
      <c r="A115">
        <v>0</v>
      </c>
      <c r="B115">
        <v>2</v>
      </c>
    </row>
    <row r="116" spans="1:2" x14ac:dyDescent="0.3">
      <c r="A116">
        <v>0</v>
      </c>
      <c r="B116">
        <v>3</v>
      </c>
    </row>
    <row r="117" spans="1:2" x14ac:dyDescent="0.3">
      <c r="A117">
        <v>0</v>
      </c>
      <c r="B117">
        <v>2</v>
      </c>
    </row>
    <row r="118" spans="1:2" x14ac:dyDescent="0.3">
      <c r="A118">
        <v>0</v>
      </c>
      <c r="B118">
        <v>1</v>
      </c>
    </row>
    <row r="119" spans="1:2" x14ac:dyDescent="0.3">
      <c r="A119">
        <v>0</v>
      </c>
      <c r="B119">
        <v>1</v>
      </c>
    </row>
    <row r="120" spans="1:2" x14ac:dyDescent="0.3">
      <c r="A120">
        <v>0</v>
      </c>
      <c r="B120">
        <v>3</v>
      </c>
    </row>
    <row r="121" spans="1:2" x14ac:dyDescent="0.3">
      <c r="A121">
        <v>0</v>
      </c>
      <c r="B121">
        <v>2</v>
      </c>
    </row>
    <row r="122" spans="1:2" x14ac:dyDescent="0.3">
      <c r="A122">
        <v>0</v>
      </c>
      <c r="B122">
        <v>2</v>
      </c>
    </row>
    <row r="123" spans="1:2" x14ac:dyDescent="0.3">
      <c r="A123">
        <v>0</v>
      </c>
      <c r="B123">
        <v>2</v>
      </c>
    </row>
    <row r="124" spans="1:2" x14ac:dyDescent="0.3">
      <c r="A124">
        <v>1</v>
      </c>
      <c r="B124">
        <v>2</v>
      </c>
    </row>
    <row r="125" spans="1:2" x14ac:dyDescent="0.3">
      <c r="A125">
        <v>1</v>
      </c>
      <c r="B125">
        <v>2</v>
      </c>
    </row>
    <row r="126" spans="1:2" x14ac:dyDescent="0.3">
      <c r="A126">
        <v>0</v>
      </c>
      <c r="B126">
        <v>3</v>
      </c>
    </row>
    <row r="127" spans="1:2" x14ac:dyDescent="0.3">
      <c r="A127">
        <v>1</v>
      </c>
      <c r="B127">
        <v>2</v>
      </c>
    </row>
    <row r="128" spans="1:2" x14ac:dyDescent="0.3">
      <c r="A128">
        <v>0</v>
      </c>
      <c r="B128">
        <v>3</v>
      </c>
    </row>
    <row r="129" spans="1:2" x14ac:dyDescent="0.3">
      <c r="A129">
        <v>0</v>
      </c>
      <c r="B129">
        <v>1</v>
      </c>
    </row>
    <row r="130" spans="1:2" x14ac:dyDescent="0.3">
      <c r="A130">
        <v>0</v>
      </c>
      <c r="B130">
        <v>2</v>
      </c>
    </row>
    <row r="131" spans="1:2" x14ac:dyDescent="0.3">
      <c r="A131">
        <v>0</v>
      </c>
      <c r="B131">
        <v>2</v>
      </c>
    </row>
    <row r="132" spans="1:2" x14ac:dyDescent="0.3">
      <c r="A132">
        <v>0</v>
      </c>
      <c r="B132">
        <v>2</v>
      </c>
    </row>
    <row r="133" spans="1:2" x14ac:dyDescent="0.3">
      <c r="A133">
        <v>0</v>
      </c>
      <c r="B133">
        <v>2</v>
      </c>
    </row>
    <row r="134" spans="1:2" x14ac:dyDescent="0.3">
      <c r="A134">
        <v>0</v>
      </c>
      <c r="B134">
        <v>2</v>
      </c>
    </row>
    <row r="135" spans="1:2" x14ac:dyDescent="0.3">
      <c r="A135">
        <v>1</v>
      </c>
      <c r="B135">
        <v>1</v>
      </c>
    </row>
    <row r="136" spans="1:2" x14ac:dyDescent="0.3">
      <c r="A136">
        <v>0</v>
      </c>
      <c r="B136">
        <v>3</v>
      </c>
    </row>
    <row r="137" spans="1:2" x14ac:dyDescent="0.3">
      <c r="A137">
        <v>0</v>
      </c>
      <c r="B137">
        <v>1</v>
      </c>
    </row>
    <row r="138" spans="1:2" x14ac:dyDescent="0.3">
      <c r="A138">
        <v>0</v>
      </c>
      <c r="B138">
        <v>3</v>
      </c>
    </row>
    <row r="139" spans="1:2" x14ac:dyDescent="0.3">
      <c r="A139">
        <v>0</v>
      </c>
      <c r="B139">
        <v>1</v>
      </c>
    </row>
    <row r="140" spans="1:2" x14ac:dyDescent="0.3">
      <c r="A140">
        <v>0</v>
      </c>
      <c r="B140">
        <v>1</v>
      </c>
    </row>
    <row r="141" spans="1:2" x14ac:dyDescent="0.3">
      <c r="A141">
        <v>0</v>
      </c>
      <c r="B141">
        <v>3</v>
      </c>
    </row>
    <row r="142" spans="1:2" x14ac:dyDescent="0.3">
      <c r="A142">
        <v>0</v>
      </c>
      <c r="B142">
        <v>1</v>
      </c>
    </row>
    <row r="143" spans="1:2" x14ac:dyDescent="0.3">
      <c r="A143">
        <v>0</v>
      </c>
      <c r="B143">
        <v>1</v>
      </c>
    </row>
    <row r="144" spans="1:2" x14ac:dyDescent="0.3">
      <c r="A144">
        <v>0</v>
      </c>
      <c r="B144">
        <v>3</v>
      </c>
    </row>
    <row r="145" spans="1:2" x14ac:dyDescent="0.3">
      <c r="A145">
        <v>0</v>
      </c>
      <c r="B145">
        <v>2</v>
      </c>
    </row>
    <row r="146" spans="1:2" x14ac:dyDescent="0.3">
      <c r="A146">
        <v>0</v>
      </c>
      <c r="B146">
        <v>1</v>
      </c>
    </row>
    <row r="147" spans="1:2" x14ac:dyDescent="0.3">
      <c r="A147">
        <v>0</v>
      </c>
      <c r="B147">
        <v>2</v>
      </c>
    </row>
    <row r="148" spans="1:2" x14ac:dyDescent="0.3">
      <c r="A148">
        <v>1</v>
      </c>
      <c r="B148">
        <v>1</v>
      </c>
    </row>
    <row r="149" spans="1:2" x14ac:dyDescent="0.3">
      <c r="A149">
        <v>1</v>
      </c>
      <c r="B149">
        <v>2</v>
      </c>
    </row>
    <row r="150" spans="1:2" x14ac:dyDescent="0.3">
      <c r="A150">
        <v>1</v>
      </c>
      <c r="B150">
        <v>2</v>
      </c>
    </row>
    <row r="151" spans="1:2" x14ac:dyDescent="0.3">
      <c r="A151">
        <v>0</v>
      </c>
      <c r="B151">
        <v>2</v>
      </c>
    </row>
    <row r="152" spans="1:2" x14ac:dyDescent="0.3">
      <c r="A152">
        <v>0</v>
      </c>
      <c r="B152">
        <v>2</v>
      </c>
    </row>
    <row r="153" spans="1:2" x14ac:dyDescent="0.3">
      <c r="A153">
        <v>1</v>
      </c>
      <c r="B153">
        <v>2</v>
      </c>
    </row>
    <row r="154" spans="1:2" x14ac:dyDescent="0.3">
      <c r="A154">
        <v>0</v>
      </c>
      <c r="B154">
        <v>2</v>
      </c>
    </row>
    <row r="155" spans="1:2" x14ac:dyDescent="0.3">
      <c r="A155">
        <v>1</v>
      </c>
      <c r="B155">
        <v>1</v>
      </c>
    </row>
    <row r="156" spans="1:2" x14ac:dyDescent="0.3">
      <c r="A156">
        <v>0</v>
      </c>
      <c r="B156">
        <v>2</v>
      </c>
    </row>
    <row r="157" spans="1:2" x14ac:dyDescent="0.3">
      <c r="A157">
        <v>0</v>
      </c>
      <c r="B157">
        <v>2</v>
      </c>
    </row>
    <row r="158" spans="1:2" x14ac:dyDescent="0.3">
      <c r="A158">
        <v>0</v>
      </c>
      <c r="B158">
        <v>2</v>
      </c>
    </row>
    <row r="159" spans="1:2" x14ac:dyDescent="0.3">
      <c r="A159">
        <v>0</v>
      </c>
      <c r="B159">
        <v>2</v>
      </c>
    </row>
    <row r="160" spans="1:2" x14ac:dyDescent="0.3">
      <c r="A160">
        <v>0</v>
      </c>
      <c r="B160">
        <v>2</v>
      </c>
    </row>
    <row r="161" spans="1:2" x14ac:dyDescent="0.3">
      <c r="A161">
        <v>0</v>
      </c>
      <c r="B161">
        <v>2</v>
      </c>
    </row>
    <row r="162" spans="1:2" x14ac:dyDescent="0.3">
      <c r="A162">
        <v>0</v>
      </c>
      <c r="B162">
        <v>2</v>
      </c>
    </row>
    <row r="163" spans="1:2" x14ac:dyDescent="0.3">
      <c r="A163">
        <v>1</v>
      </c>
      <c r="B163">
        <v>2</v>
      </c>
    </row>
    <row r="164" spans="1:2" x14ac:dyDescent="0.3">
      <c r="A164">
        <v>0</v>
      </c>
      <c r="B164">
        <v>2</v>
      </c>
    </row>
    <row r="165" spans="1:2" x14ac:dyDescent="0.3">
      <c r="A165">
        <v>0</v>
      </c>
      <c r="B165">
        <v>3</v>
      </c>
    </row>
    <row r="166" spans="1:2" x14ac:dyDescent="0.3">
      <c r="A166">
        <v>0</v>
      </c>
      <c r="B166">
        <v>3</v>
      </c>
    </row>
    <row r="167" spans="1:2" x14ac:dyDescent="0.3">
      <c r="A167">
        <v>0</v>
      </c>
      <c r="B167">
        <v>1</v>
      </c>
    </row>
    <row r="168" spans="1:2" x14ac:dyDescent="0.3">
      <c r="A168">
        <v>0</v>
      </c>
      <c r="B168">
        <v>3</v>
      </c>
    </row>
    <row r="169" spans="1:2" x14ac:dyDescent="0.3">
      <c r="A169">
        <v>0</v>
      </c>
      <c r="B169">
        <v>2</v>
      </c>
    </row>
    <row r="170" spans="1:2" x14ac:dyDescent="0.3">
      <c r="A170">
        <v>0</v>
      </c>
      <c r="B170">
        <v>2</v>
      </c>
    </row>
    <row r="171" spans="1:2" x14ac:dyDescent="0.3">
      <c r="A171">
        <v>0</v>
      </c>
      <c r="B171">
        <v>2</v>
      </c>
    </row>
    <row r="172" spans="1:2" x14ac:dyDescent="0.3">
      <c r="A172">
        <v>0</v>
      </c>
      <c r="B172">
        <v>1</v>
      </c>
    </row>
    <row r="173" spans="1:2" x14ac:dyDescent="0.3">
      <c r="A173">
        <v>1</v>
      </c>
      <c r="B173">
        <v>2</v>
      </c>
    </row>
    <row r="174" spans="1:2" x14ac:dyDescent="0.3">
      <c r="A174">
        <v>1</v>
      </c>
      <c r="B174">
        <v>1</v>
      </c>
    </row>
    <row r="175" spans="1:2" x14ac:dyDescent="0.3">
      <c r="A175">
        <v>0</v>
      </c>
      <c r="B175">
        <v>3</v>
      </c>
    </row>
    <row r="176" spans="1:2" x14ac:dyDescent="0.3">
      <c r="A176">
        <v>0</v>
      </c>
      <c r="B176">
        <v>3</v>
      </c>
    </row>
    <row r="177" spans="1:2" x14ac:dyDescent="0.3">
      <c r="A177">
        <v>0</v>
      </c>
      <c r="B177">
        <v>3</v>
      </c>
    </row>
    <row r="178" spans="1:2" x14ac:dyDescent="0.3">
      <c r="A178">
        <v>0</v>
      </c>
      <c r="B178">
        <v>2</v>
      </c>
    </row>
    <row r="179" spans="1:2" x14ac:dyDescent="0.3">
      <c r="A179">
        <v>0</v>
      </c>
      <c r="B179">
        <v>2</v>
      </c>
    </row>
    <row r="180" spans="1:2" x14ac:dyDescent="0.3">
      <c r="A180">
        <v>0</v>
      </c>
      <c r="B180">
        <v>1</v>
      </c>
    </row>
    <row r="181" spans="1:2" x14ac:dyDescent="0.3">
      <c r="A181">
        <v>0</v>
      </c>
      <c r="B181">
        <v>2</v>
      </c>
    </row>
    <row r="182" spans="1:2" x14ac:dyDescent="0.3">
      <c r="A182">
        <v>0</v>
      </c>
      <c r="B182">
        <v>3</v>
      </c>
    </row>
    <row r="183" spans="1:2" x14ac:dyDescent="0.3">
      <c r="A183">
        <v>0</v>
      </c>
      <c r="B183">
        <v>2</v>
      </c>
    </row>
    <row r="184" spans="1:2" x14ac:dyDescent="0.3">
      <c r="A184">
        <v>0</v>
      </c>
      <c r="B184">
        <v>3</v>
      </c>
    </row>
    <row r="185" spans="1:2" x14ac:dyDescent="0.3">
      <c r="A185">
        <v>0</v>
      </c>
      <c r="B185">
        <v>2</v>
      </c>
    </row>
    <row r="186" spans="1:2" x14ac:dyDescent="0.3">
      <c r="A186">
        <v>0</v>
      </c>
      <c r="B186">
        <v>2</v>
      </c>
    </row>
    <row r="187" spans="1:2" x14ac:dyDescent="0.3">
      <c r="A187">
        <v>0</v>
      </c>
      <c r="B187">
        <v>3</v>
      </c>
    </row>
    <row r="188" spans="1:2" x14ac:dyDescent="0.3">
      <c r="A188">
        <v>0</v>
      </c>
      <c r="B188">
        <v>2</v>
      </c>
    </row>
    <row r="189" spans="1:2" x14ac:dyDescent="0.3">
      <c r="A189">
        <v>1</v>
      </c>
      <c r="B189">
        <v>2</v>
      </c>
    </row>
    <row r="190" spans="1:2" x14ac:dyDescent="0.3">
      <c r="A190">
        <v>0</v>
      </c>
      <c r="B190">
        <v>3</v>
      </c>
    </row>
    <row r="191" spans="1:2" x14ac:dyDescent="0.3">
      <c r="A191">
        <v>0</v>
      </c>
      <c r="B191">
        <v>1</v>
      </c>
    </row>
    <row r="192" spans="1:2" x14ac:dyDescent="0.3">
      <c r="A192">
        <v>1</v>
      </c>
      <c r="B192">
        <v>3</v>
      </c>
    </row>
    <row r="193" spans="1:2" x14ac:dyDescent="0.3">
      <c r="A193">
        <v>1</v>
      </c>
      <c r="B193">
        <v>2</v>
      </c>
    </row>
    <row r="194" spans="1:2" x14ac:dyDescent="0.3">
      <c r="A194">
        <v>0</v>
      </c>
      <c r="B194">
        <v>2</v>
      </c>
    </row>
    <row r="195" spans="1:2" x14ac:dyDescent="0.3">
      <c r="A195">
        <v>0</v>
      </c>
      <c r="B195">
        <v>3</v>
      </c>
    </row>
    <row r="196" spans="1:2" x14ac:dyDescent="0.3">
      <c r="A196">
        <v>0</v>
      </c>
      <c r="B196">
        <v>3</v>
      </c>
    </row>
    <row r="197" spans="1:2" x14ac:dyDescent="0.3">
      <c r="A197">
        <v>1</v>
      </c>
      <c r="B197">
        <v>2</v>
      </c>
    </row>
    <row r="198" spans="1:2" x14ac:dyDescent="0.3">
      <c r="A198">
        <v>0</v>
      </c>
      <c r="B198">
        <v>2</v>
      </c>
    </row>
    <row r="199" spans="1:2" x14ac:dyDescent="0.3">
      <c r="A199">
        <v>0</v>
      </c>
      <c r="B199">
        <v>2</v>
      </c>
    </row>
    <row r="200" spans="1:2" x14ac:dyDescent="0.3">
      <c r="A200">
        <v>0</v>
      </c>
      <c r="B200">
        <v>1</v>
      </c>
    </row>
    <row r="201" spans="1:2" x14ac:dyDescent="0.3">
      <c r="A201">
        <v>0</v>
      </c>
      <c r="B201">
        <v>3</v>
      </c>
    </row>
    <row r="202" spans="1:2" x14ac:dyDescent="0.3">
      <c r="A202">
        <v>0</v>
      </c>
      <c r="B202">
        <v>3</v>
      </c>
    </row>
    <row r="203" spans="1:2" x14ac:dyDescent="0.3">
      <c r="A203">
        <v>0</v>
      </c>
      <c r="B203">
        <v>3</v>
      </c>
    </row>
    <row r="204" spans="1:2" x14ac:dyDescent="0.3">
      <c r="A204">
        <v>1</v>
      </c>
      <c r="B204">
        <v>1</v>
      </c>
    </row>
    <row r="205" spans="1:2" x14ac:dyDescent="0.3">
      <c r="A205">
        <v>1</v>
      </c>
      <c r="B205">
        <v>2</v>
      </c>
    </row>
    <row r="206" spans="1:2" x14ac:dyDescent="0.3">
      <c r="A206">
        <v>0</v>
      </c>
      <c r="B206">
        <v>2</v>
      </c>
    </row>
    <row r="207" spans="1:2" x14ac:dyDescent="0.3">
      <c r="A207">
        <v>0</v>
      </c>
      <c r="B207">
        <v>2</v>
      </c>
    </row>
    <row r="208" spans="1:2" x14ac:dyDescent="0.3">
      <c r="A208">
        <v>0</v>
      </c>
      <c r="B208">
        <v>2</v>
      </c>
    </row>
    <row r="209" spans="1:2" x14ac:dyDescent="0.3">
      <c r="A209">
        <v>1</v>
      </c>
      <c r="B209">
        <v>1</v>
      </c>
    </row>
    <row r="210" spans="1:2" x14ac:dyDescent="0.3">
      <c r="A210">
        <v>0</v>
      </c>
      <c r="B210">
        <v>2</v>
      </c>
    </row>
    <row r="211" spans="1:2" x14ac:dyDescent="0.3">
      <c r="A211">
        <v>0</v>
      </c>
      <c r="B211">
        <v>2</v>
      </c>
    </row>
    <row r="212" spans="1:2" x14ac:dyDescent="0.3">
      <c r="A212">
        <v>0</v>
      </c>
      <c r="B212">
        <v>2</v>
      </c>
    </row>
    <row r="213" spans="1:2" x14ac:dyDescent="0.3">
      <c r="A213">
        <v>0</v>
      </c>
      <c r="B213">
        <v>3</v>
      </c>
    </row>
    <row r="214" spans="1:2" x14ac:dyDescent="0.3">
      <c r="A214">
        <v>0</v>
      </c>
      <c r="B214">
        <v>2</v>
      </c>
    </row>
    <row r="215" spans="1:2" x14ac:dyDescent="0.3">
      <c r="A215">
        <v>0</v>
      </c>
      <c r="B215">
        <v>3</v>
      </c>
    </row>
    <row r="216" spans="1:2" x14ac:dyDescent="0.3">
      <c r="A216">
        <v>0</v>
      </c>
      <c r="B216">
        <v>2</v>
      </c>
    </row>
    <row r="217" spans="1:2" x14ac:dyDescent="0.3">
      <c r="A217">
        <v>0</v>
      </c>
      <c r="B217">
        <v>2</v>
      </c>
    </row>
    <row r="218" spans="1:2" x14ac:dyDescent="0.3">
      <c r="A218">
        <v>1</v>
      </c>
      <c r="B218">
        <v>1</v>
      </c>
    </row>
    <row r="219" spans="1:2" x14ac:dyDescent="0.3">
      <c r="A219">
        <v>0</v>
      </c>
      <c r="B219">
        <v>2</v>
      </c>
    </row>
    <row r="220" spans="1:2" x14ac:dyDescent="0.3">
      <c r="A220">
        <v>0</v>
      </c>
      <c r="B220">
        <v>2</v>
      </c>
    </row>
    <row r="221" spans="1:2" x14ac:dyDescent="0.3">
      <c r="A221">
        <v>0</v>
      </c>
      <c r="B221">
        <v>2</v>
      </c>
    </row>
    <row r="222" spans="1:2" x14ac:dyDescent="0.3">
      <c r="A222">
        <v>0</v>
      </c>
      <c r="B222">
        <v>1</v>
      </c>
    </row>
    <row r="223" spans="1:2" x14ac:dyDescent="0.3">
      <c r="A223">
        <v>0</v>
      </c>
      <c r="B223">
        <v>1</v>
      </c>
    </row>
    <row r="224" spans="1:2" x14ac:dyDescent="0.3">
      <c r="A224">
        <v>0</v>
      </c>
      <c r="B224">
        <v>2</v>
      </c>
    </row>
    <row r="225" spans="1:2" x14ac:dyDescent="0.3">
      <c r="A225">
        <v>0</v>
      </c>
      <c r="B225">
        <v>1</v>
      </c>
    </row>
    <row r="226" spans="1:2" x14ac:dyDescent="0.3">
      <c r="A226">
        <v>1</v>
      </c>
      <c r="B226">
        <v>1</v>
      </c>
    </row>
    <row r="227" spans="1:2" x14ac:dyDescent="0.3">
      <c r="A227">
        <v>0</v>
      </c>
      <c r="B227">
        <v>2</v>
      </c>
    </row>
    <row r="228" spans="1:2" x14ac:dyDescent="0.3">
      <c r="A228">
        <v>0</v>
      </c>
      <c r="B228">
        <v>2</v>
      </c>
    </row>
    <row r="229" spans="1:2" x14ac:dyDescent="0.3">
      <c r="A229">
        <v>0</v>
      </c>
      <c r="B229">
        <v>2</v>
      </c>
    </row>
    <row r="230" spans="1:2" x14ac:dyDescent="0.3">
      <c r="A230">
        <v>0</v>
      </c>
      <c r="B230">
        <v>1</v>
      </c>
    </row>
    <row r="231" spans="1:2" x14ac:dyDescent="0.3">
      <c r="A231">
        <v>0</v>
      </c>
      <c r="B231">
        <v>3</v>
      </c>
    </row>
    <row r="232" spans="1:2" x14ac:dyDescent="0.3">
      <c r="A232">
        <v>0</v>
      </c>
      <c r="B232">
        <v>2</v>
      </c>
    </row>
    <row r="233" spans="1:2" x14ac:dyDescent="0.3">
      <c r="A233">
        <v>0</v>
      </c>
      <c r="B233">
        <v>2</v>
      </c>
    </row>
    <row r="234" spans="1:2" x14ac:dyDescent="0.3">
      <c r="A234">
        <v>0</v>
      </c>
      <c r="B234">
        <v>2</v>
      </c>
    </row>
    <row r="235" spans="1:2" x14ac:dyDescent="0.3">
      <c r="A235">
        <v>1</v>
      </c>
      <c r="B235">
        <v>3</v>
      </c>
    </row>
    <row r="236" spans="1:2" x14ac:dyDescent="0.3">
      <c r="A236">
        <v>0</v>
      </c>
      <c r="B236">
        <v>2</v>
      </c>
    </row>
    <row r="237" spans="1:2" x14ac:dyDescent="0.3">
      <c r="A237">
        <v>0</v>
      </c>
      <c r="B237">
        <v>2</v>
      </c>
    </row>
    <row r="238" spans="1:2" x14ac:dyDescent="0.3">
      <c r="A238">
        <v>0</v>
      </c>
      <c r="B238">
        <v>2</v>
      </c>
    </row>
    <row r="239" spans="1:2" x14ac:dyDescent="0.3">
      <c r="A239">
        <v>0</v>
      </c>
      <c r="B239">
        <v>1</v>
      </c>
    </row>
    <row r="240" spans="1:2" x14ac:dyDescent="0.3">
      <c r="A240">
        <v>0</v>
      </c>
      <c r="B240">
        <v>2</v>
      </c>
    </row>
    <row r="241" spans="1:2" x14ac:dyDescent="0.3">
      <c r="A241">
        <v>0</v>
      </c>
      <c r="B241">
        <v>3</v>
      </c>
    </row>
    <row r="242" spans="1:2" x14ac:dyDescent="0.3">
      <c r="A242">
        <v>0</v>
      </c>
      <c r="B242">
        <v>1</v>
      </c>
    </row>
    <row r="243" spans="1:2" x14ac:dyDescent="0.3">
      <c r="A243">
        <v>0</v>
      </c>
      <c r="B243">
        <v>1</v>
      </c>
    </row>
    <row r="244" spans="1:2" x14ac:dyDescent="0.3">
      <c r="A244">
        <v>0</v>
      </c>
      <c r="B244">
        <v>2</v>
      </c>
    </row>
    <row r="245" spans="1:2" x14ac:dyDescent="0.3">
      <c r="A245">
        <v>0</v>
      </c>
      <c r="B245">
        <v>2</v>
      </c>
    </row>
    <row r="246" spans="1:2" x14ac:dyDescent="0.3">
      <c r="A246">
        <v>1</v>
      </c>
      <c r="B246">
        <v>1</v>
      </c>
    </row>
    <row r="247" spans="1:2" x14ac:dyDescent="0.3">
      <c r="A247">
        <v>0</v>
      </c>
      <c r="B247">
        <v>1</v>
      </c>
    </row>
    <row r="248" spans="1:2" x14ac:dyDescent="0.3">
      <c r="A248">
        <v>1</v>
      </c>
      <c r="B248">
        <v>2</v>
      </c>
    </row>
    <row r="249" spans="1:2" x14ac:dyDescent="0.3">
      <c r="A249">
        <v>1</v>
      </c>
      <c r="B249">
        <v>3</v>
      </c>
    </row>
    <row r="250" spans="1:2" x14ac:dyDescent="0.3">
      <c r="A250">
        <v>0</v>
      </c>
      <c r="B250">
        <v>2</v>
      </c>
    </row>
    <row r="251" spans="1:2" x14ac:dyDescent="0.3">
      <c r="A251">
        <v>0</v>
      </c>
      <c r="B251">
        <v>2</v>
      </c>
    </row>
    <row r="252" spans="1:2" x14ac:dyDescent="0.3">
      <c r="A252">
        <v>0</v>
      </c>
      <c r="B252">
        <v>3</v>
      </c>
    </row>
    <row r="253" spans="1:2" x14ac:dyDescent="0.3">
      <c r="A253">
        <v>0</v>
      </c>
      <c r="B253">
        <v>3</v>
      </c>
    </row>
    <row r="254" spans="1:2" x14ac:dyDescent="0.3">
      <c r="A254">
        <v>0</v>
      </c>
      <c r="B254">
        <v>1</v>
      </c>
    </row>
    <row r="255" spans="1:2" x14ac:dyDescent="0.3">
      <c r="A255">
        <v>1</v>
      </c>
      <c r="B255">
        <v>1</v>
      </c>
    </row>
    <row r="256" spans="1:2" x14ac:dyDescent="0.3">
      <c r="A256">
        <v>1</v>
      </c>
      <c r="B256">
        <v>2</v>
      </c>
    </row>
    <row r="257" spans="1:2" x14ac:dyDescent="0.3">
      <c r="A257">
        <v>0</v>
      </c>
      <c r="B257">
        <v>3</v>
      </c>
    </row>
    <row r="258" spans="1:2" x14ac:dyDescent="0.3">
      <c r="A258">
        <v>0</v>
      </c>
      <c r="B258">
        <v>2</v>
      </c>
    </row>
    <row r="259" spans="1:2" x14ac:dyDescent="0.3">
      <c r="A259">
        <v>0</v>
      </c>
      <c r="B259">
        <v>3</v>
      </c>
    </row>
    <row r="260" spans="1:2" x14ac:dyDescent="0.3">
      <c r="A260">
        <v>0</v>
      </c>
      <c r="B260">
        <v>3</v>
      </c>
    </row>
    <row r="261" spans="1:2" x14ac:dyDescent="0.3">
      <c r="A261">
        <v>0</v>
      </c>
      <c r="B261">
        <v>2</v>
      </c>
    </row>
    <row r="262" spans="1:2" x14ac:dyDescent="0.3">
      <c r="A262">
        <v>0</v>
      </c>
      <c r="B262">
        <v>2</v>
      </c>
    </row>
    <row r="263" spans="1:2" x14ac:dyDescent="0.3">
      <c r="A263">
        <v>1</v>
      </c>
      <c r="B263">
        <v>2</v>
      </c>
    </row>
    <row r="264" spans="1:2" x14ac:dyDescent="0.3">
      <c r="A264">
        <v>0</v>
      </c>
      <c r="B264">
        <v>3</v>
      </c>
    </row>
    <row r="265" spans="1:2" x14ac:dyDescent="0.3">
      <c r="A265">
        <v>0</v>
      </c>
      <c r="B265">
        <v>2</v>
      </c>
    </row>
    <row r="266" spans="1:2" x14ac:dyDescent="0.3">
      <c r="A266">
        <v>0</v>
      </c>
      <c r="B266">
        <v>2</v>
      </c>
    </row>
    <row r="267" spans="1:2" x14ac:dyDescent="0.3">
      <c r="A267">
        <v>0</v>
      </c>
      <c r="B267">
        <v>2</v>
      </c>
    </row>
    <row r="268" spans="1:2" x14ac:dyDescent="0.3">
      <c r="A268">
        <v>0</v>
      </c>
      <c r="B268">
        <v>2</v>
      </c>
    </row>
    <row r="269" spans="1:2" x14ac:dyDescent="0.3">
      <c r="A269">
        <v>0</v>
      </c>
      <c r="B269">
        <v>3</v>
      </c>
    </row>
    <row r="270" spans="1:2" x14ac:dyDescent="0.3">
      <c r="A270">
        <v>0</v>
      </c>
      <c r="B270">
        <v>2</v>
      </c>
    </row>
    <row r="271" spans="1:2" x14ac:dyDescent="0.3">
      <c r="A271">
        <v>0</v>
      </c>
      <c r="B271">
        <v>3</v>
      </c>
    </row>
    <row r="272" spans="1:2" x14ac:dyDescent="0.3">
      <c r="A272">
        <v>0</v>
      </c>
      <c r="B272">
        <v>3</v>
      </c>
    </row>
    <row r="273" spans="1:2" x14ac:dyDescent="0.3">
      <c r="A273">
        <v>0</v>
      </c>
      <c r="B273">
        <v>1</v>
      </c>
    </row>
    <row r="274" spans="1:2" x14ac:dyDescent="0.3">
      <c r="A274">
        <v>1</v>
      </c>
      <c r="B274">
        <v>2</v>
      </c>
    </row>
    <row r="275" spans="1:2" x14ac:dyDescent="0.3">
      <c r="A275">
        <v>0</v>
      </c>
      <c r="B275">
        <v>2</v>
      </c>
    </row>
    <row r="276" spans="1:2" x14ac:dyDescent="0.3">
      <c r="A276">
        <v>0</v>
      </c>
      <c r="B276">
        <v>3</v>
      </c>
    </row>
    <row r="277" spans="1:2" x14ac:dyDescent="0.3">
      <c r="A277">
        <v>0</v>
      </c>
      <c r="B277">
        <v>3</v>
      </c>
    </row>
    <row r="278" spans="1:2" x14ac:dyDescent="0.3">
      <c r="A278">
        <v>0</v>
      </c>
      <c r="B278">
        <v>2</v>
      </c>
    </row>
    <row r="279" spans="1:2" x14ac:dyDescent="0.3">
      <c r="A279">
        <v>0</v>
      </c>
      <c r="B279">
        <v>2</v>
      </c>
    </row>
    <row r="280" spans="1:2" x14ac:dyDescent="0.3">
      <c r="A280">
        <v>1</v>
      </c>
      <c r="B280">
        <v>2</v>
      </c>
    </row>
    <row r="281" spans="1:2" x14ac:dyDescent="0.3">
      <c r="A281">
        <v>0</v>
      </c>
      <c r="B281">
        <v>3</v>
      </c>
    </row>
    <row r="282" spans="1:2" x14ac:dyDescent="0.3">
      <c r="A282">
        <v>0</v>
      </c>
      <c r="B282">
        <v>3</v>
      </c>
    </row>
    <row r="283" spans="1:2" x14ac:dyDescent="0.3">
      <c r="A283">
        <v>0</v>
      </c>
      <c r="B283">
        <v>3</v>
      </c>
    </row>
    <row r="284" spans="1:2" x14ac:dyDescent="0.3">
      <c r="A284">
        <v>0</v>
      </c>
      <c r="B284">
        <v>2</v>
      </c>
    </row>
    <row r="285" spans="1:2" x14ac:dyDescent="0.3">
      <c r="A285">
        <v>1</v>
      </c>
      <c r="B285">
        <v>2</v>
      </c>
    </row>
    <row r="286" spans="1:2" x14ac:dyDescent="0.3">
      <c r="A286">
        <v>0</v>
      </c>
      <c r="B286">
        <v>2</v>
      </c>
    </row>
    <row r="287" spans="1:2" x14ac:dyDescent="0.3">
      <c r="A287">
        <v>0</v>
      </c>
      <c r="B287">
        <v>2</v>
      </c>
    </row>
    <row r="288" spans="1:2" x14ac:dyDescent="0.3">
      <c r="A288">
        <v>0</v>
      </c>
      <c r="B288">
        <v>2</v>
      </c>
    </row>
    <row r="289" spans="1:2" x14ac:dyDescent="0.3">
      <c r="A289">
        <v>0</v>
      </c>
      <c r="B289">
        <v>1</v>
      </c>
    </row>
    <row r="290" spans="1:2" x14ac:dyDescent="0.3">
      <c r="A290">
        <v>0</v>
      </c>
      <c r="B290">
        <v>3</v>
      </c>
    </row>
    <row r="291" spans="1:2" x14ac:dyDescent="0.3">
      <c r="A291">
        <v>1</v>
      </c>
      <c r="B291">
        <v>3</v>
      </c>
    </row>
    <row r="292" spans="1:2" x14ac:dyDescent="0.3">
      <c r="A292">
        <v>0</v>
      </c>
      <c r="B292">
        <v>2</v>
      </c>
    </row>
    <row r="293" spans="1:2" x14ac:dyDescent="0.3">
      <c r="A293">
        <v>0</v>
      </c>
      <c r="B293">
        <v>3</v>
      </c>
    </row>
    <row r="294" spans="1:2" x14ac:dyDescent="0.3">
      <c r="A294">
        <v>0</v>
      </c>
      <c r="B294">
        <v>1</v>
      </c>
    </row>
    <row r="295" spans="1:2" x14ac:dyDescent="0.3">
      <c r="A295">
        <v>0</v>
      </c>
      <c r="B295">
        <v>3</v>
      </c>
    </row>
    <row r="296" spans="1:2" x14ac:dyDescent="0.3">
      <c r="A296">
        <v>0</v>
      </c>
      <c r="B296">
        <v>3</v>
      </c>
    </row>
    <row r="297" spans="1:2" x14ac:dyDescent="0.3">
      <c r="A297">
        <v>0</v>
      </c>
      <c r="B297">
        <v>1</v>
      </c>
    </row>
    <row r="298" spans="1:2" x14ac:dyDescent="0.3">
      <c r="A298">
        <v>0</v>
      </c>
      <c r="B298">
        <v>2</v>
      </c>
    </row>
    <row r="299" spans="1:2" x14ac:dyDescent="0.3">
      <c r="A299">
        <v>0</v>
      </c>
      <c r="B299">
        <v>2</v>
      </c>
    </row>
    <row r="300" spans="1:2" x14ac:dyDescent="0.3">
      <c r="A300">
        <v>0</v>
      </c>
      <c r="B300">
        <v>3</v>
      </c>
    </row>
    <row r="301" spans="1:2" x14ac:dyDescent="0.3">
      <c r="A301">
        <v>0</v>
      </c>
      <c r="B301">
        <v>2</v>
      </c>
    </row>
    <row r="302" spans="1:2" x14ac:dyDescent="0.3">
      <c r="A302">
        <v>0</v>
      </c>
      <c r="B302">
        <v>3</v>
      </c>
    </row>
    <row r="303" spans="1:2" x14ac:dyDescent="0.3">
      <c r="A303">
        <v>1</v>
      </c>
      <c r="B303">
        <v>2</v>
      </c>
    </row>
    <row r="304" spans="1:2" x14ac:dyDescent="0.3">
      <c r="A304">
        <v>1</v>
      </c>
      <c r="B304">
        <v>2</v>
      </c>
    </row>
    <row r="305" spans="1:2" x14ac:dyDescent="0.3">
      <c r="A305">
        <v>0</v>
      </c>
      <c r="B305">
        <v>2</v>
      </c>
    </row>
    <row r="306" spans="1:2" x14ac:dyDescent="0.3">
      <c r="A306">
        <v>0</v>
      </c>
      <c r="B306">
        <v>2</v>
      </c>
    </row>
    <row r="307" spans="1:2" x14ac:dyDescent="0.3">
      <c r="A307">
        <v>0</v>
      </c>
      <c r="B307">
        <v>2</v>
      </c>
    </row>
    <row r="308" spans="1:2" x14ac:dyDescent="0.3">
      <c r="A308">
        <v>1</v>
      </c>
      <c r="B308">
        <v>1</v>
      </c>
    </row>
    <row r="309" spans="1:2" x14ac:dyDescent="0.3">
      <c r="A309">
        <v>0</v>
      </c>
      <c r="B309">
        <v>3</v>
      </c>
    </row>
    <row r="310" spans="1:2" x14ac:dyDescent="0.3">
      <c r="A310">
        <v>1</v>
      </c>
      <c r="B310">
        <v>1</v>
      </c>
    </row>
    <row r="311" spans="1:2" x14ac:dyDescent="0.3">
      <c r="A311">
        <v>0</v>
      </c>
      <c r="B311">
        <v>2</v>
      </c>
    </row>
    <row r="312" spans="1:2" x14ac:dyDescent="0.3">
      <c r="A312">
        <v>0</v>
      </c>
      <c r="B312">
        <v>1</v>
      </c>
    </row>
    <row r="313" spans="1:2" x14ac:dyDescent="0.3">
      <c r="A313">
        <v>0</v>
      </c>
      <c r="B313">
        <v>2</v>
      </c>
    </row>
    <row r="314" spans="1:2" x14ac:dyDescent="0.3">
      <c r="A314">
        <v>0</v>
      </c>
      <c r="B314">
        <v>1</v>
      </c>
    </row>
    <row r="315" spans="1:2" x14ac:dyDescent="0.3">
      <c r="A315">
        <v>0</v>
      </c>
      <c r="B315">
        <v>2</v>
      </c>
    </row>
    <row r="316" spans="1:2" x14ac:dyDescent="0.3">
      <c r="A316">
        <v>1</v>
      </c>
      <c r="B316">
        <v>2</v>
      </c>
    </row>
    <row r="317" spans="1:2" x14ac:dyDescent="0.3">
      <c r="A317">
        <v>0</v>
      </c>
      <c r="B317">
        <v>2</v>
      </c>
    </row>
    <row r="318" spans="1:2" x14ac:dyDescent="0.3">
      <c r="A318">
        <v>0</v>
      </c>
      <c r="B318">
        <v>2</v>
      </c>
    </row>
    <row r="319" spans="1:2" x14ac:dyDescent="0.3">
      <c r="A319">
        <v>0</v>
      </c>
      <c r="B319">
        <v>3</v>
      </c>
    </row>
    <row r="320" spans="1:2" x14ac:dyDescent="0.3">
      <c r="A320">
        <v>0</v>
      </c>
      <c r="B320">
        <v>2</v>
      </c>
    </row>
    <row r="321" spans="1:2" x14ac:dyDescent="0.3">
      <c r="A321">
        <v>0</v>
      </c>
      <c r="B321">
        <v>2</v>
      </c>
    </row>
    <row r="322" spans="1:2" x14ac:dyDescent="0.3">
      <c r="A322">
        <v>0</v>
      </c>
      <c r="B322">
        <v>2</v>
      </c>
    </row>
    <row r="323" spans="1:2" x14ac:dyDescent="0.3">
      <c r="A323">
        <v>0</v>
      </c>
      <c r="B323">
        <v>1</v>
      </c>
    </row>
    <row r="324" spans="1:2" x14ac:dyDescent="0.3">
      <c r="A324">
        <v>0</v>
      </c>
      <c r="B324">
        <v>2</v>
      </c>
    </row>
    <row r="325" spans="1:2" x14ac:dyDescent="0.3">
      <c r="A325">
        <v>0</v>
      </c>
      <c r="B325">
        <v>2</v>
      </c>
    </row>
    <row r="326" spans="1:2" x14ac:dyDescent="0.3">
      <c r="A326">
        <v>1</v>
      </c>
      <c r="B326">
        <v>2</v>
      </c>
    </row>
    <row r="327" spans="1:2" x14ac:dyDescent="0.3">
      <c r="A327">
        <v>0</v>
      </c>
      <c r="B327">
        <v>3</v>
      </c>
    </row>
    <row r="328" spans="1:2" x14ac:dyDescent="0.3">
      <c r="A328">
        <v>0</v>
      </c>
      <c r="B328">
        <v>2</v>
      </c>
    </row>
    <row r="329" spans="1:2" x14ac:dyDescent="0.3">
      <c r="A329">
        <v>0</v>
      </c>
      <c r="B329">
        <v>3</v>
      </c>
    </row>
    <row r="330" spans="1:2" x14ac:dyDescent="0.3">
      <c r="A330">
        <v>0</v>
      </c>
      <c r="B330">
        <v>2</v>
      </c>
    </row>
    <row r="331" spans="1:2" x14ac:dyDescent="0.3">
      <c r="A331">
        <v>0</v>
      </c>
      <c r="B331">
        <v>2</v>
      </c>
    </row>
    <row r="332" spans="1:2" x14ac:dyDescent="0.3">
      <c r="A332">
        <v>0</v>
      </c>
      <c r="B332">
        <v>2</v>
      </c>
    </row>
    <row r="333" spans="1:2" x14ac:dyDescent="0.3">
      <c r="A333">
        <v>0</v>
      </c>
      <c r="B333">
        <v>2</v>
      </c>
    </row>
    <row r="334" spans="1:2" x14ac:dyDescent="0.3">
      <c r="A334">
        <v>0</v>
      </c>
      <c r="B334">
        <v>9</v>
      </c>
    </row>
    <row r="335" spans="1:2" x14ac:dyDescent="0.3">
      <c r="A335">
        <v>0</v>
      </c>
      <c r="B335">
        <v>2</v>
      </c>
    </row>
    <row r="336" spans="1:2" x14ac:dyDescent="0.3">
      <c r="A336">
        <v>0</v>
      </c>
      <c r="B336">
        <v>2</v>
      </c>
    </row>
    <row r="337" spans="1:2" x14ac:dyDescent="0.3">
      <c r="A337">
        <v>0</v>
      </c>
      <c r="B337">
        <v>2</v>
      </c>
    </row>
    <row r="338" spans="1:2" x14ac:dyDescent="0.3">
      <c r="A338">
        <v>0</v>
      </c>
      <c r="B338">
        <v>2</v>
      </c>
    </row>
    <row r="339" spans="1:2" x14ac:dyDescent="0.3">
      <c r="A339">
        <v>0</v>
      </c>
      <c r="B339">
        <v>3</v>
      </c>
    </row>
    <row r="340" spans="1:2" x14ac:dyDescent="0.3">
      <c r="A340">
        <v>0</v>
      </c>
      <c r="B340">
        <v>2</v>
      </c>
    </row>
    <row r="341" spans="1:2" x14ac:dyDescent="0.3">
      <c r="A341">
        <v>0</v>
      </c>
      <c r="B341">
        <v>2</v>
      </c>
    </row>
    <row r="342" spans="1:2" x14ac:dyDescent="0.3">
      <c r="A342">
        <v>0</v>
      </c>
      <c r="B342">
        <v>1</v>
      </c>
    </row>
    <row r="343" spans="1:2" x14ac:dyDescent="0.3">
      <c r="A343">
        <v>0</v>
      </c>
      <c r="B343">
        <v>3</v>
      </c>
    </row>
    <row r="344" spans="1:2" x14ac:dyDescent="0.3">
      <c r="A344">
        <v>0</v>
      </c>
      <c r="B344">
        <v>2</v>
      </c>
    </row>
    <row r="345" spans="1:2" x14ac:dyDescent="0.3">
      <c r="A345">
        <v>1</v>
      </c>
      <c r="B345">
        <v>1</v>
      </c>
    </row>
    <row r="346" spans="1:2" x14ac:dyDescent="0.3">
      <c r="A346">
        <v>0</v>
      </c>
      <c r="B346">
        <v>3</v>
      </c>
    </row>
    <row r="347" spans="1:2" x14ac:dyDescent="0.3">
      <c r="A347">
        <v>1</v>
      </c>
      <c r="B347">
        <v>3</v>
      </c>
    </row>
    <row r="348" spans="1:2" x14ac:dyDescent="0.3">
      <c r="A348">
        <v>1</v>
      </c>
      <c r="B348">
        <v>1</v>
      </c>
    </row>
    <row r="349" spans="1:2" x14ac:dyDescent="0.3">
      <c r="A349">
        <v>0</v>
      </c>
      <c r="B349">
        <v>3</v>
      </c>
    </row>
    <row r="350" spans="1:2" x14ac:dyDescent="0.3">
      <c r="A350">
        <v>0</v>
      </c>
      <c r="B350">
        <v>2</v>
      </c>
    </row>
    <row r="351" spans="1:2" x14ac:dyDescent="0.3">
      <c r="A351">
        <v>1</v>
      </c>
      <c r="B351">
        <v>1</v>
      </c>
    </row>
    <row r="352" spans="1:2" x14ac:dyDescent="0.3">
      <c r="A352">
        <v>0</v>
      </c>
      <c r="B352">
        <v>2</v>
      </c>
    </row>
    <row r="353" spans="1:2" x14ac:dyDescent="0.3">
      <c r="A353">
        <v>0</v>
      </c>
      <c r="B353">
        <v>1</v>
      </c>
    </row>
    <row r="354" spans="1:2" x14ac:dyDescent="0.3">
      <c r="A354">
        <v>0</v>
      </c>
      <c r="B354">
        <v>2</v>
      </c>
    </row>
    <row r="355" spans="1:2" x14ac:dyDescent="0.3">
      <c r="A355">
        <v>0</v>
      </c>
      <c r="B355">
        <v>2</v>
      </c>
    </row>
    <row r="356" spans="1:2" x14ac:dyDescent="0.3">
      <c r="A356">
        <v>0</v>
      </c>
      <c r="B356">
        <v>1</v>
      </c>
    </row>
    <row r="357" spans="1:2" x14ac:dyDescent="0.3">
      <c r="A357">
        <v>0</v>
      </c>
      <c r="B357">
        <v>1</v>
      </c>
    </row>
    <row r="358" spans="1:2" x14ac:dyDescent="0.3">
      <c r="A358">
        <v>0</v>
      </c>
      <c r="B358">
        <v>3</v>
      </c>
    </row>
    <row r="359" spans="1:2" x14ac:dyDescent="0.3">
      <c r="A359">
        <v>0</v>
      </c>
      <c r="B359">
        <v>2</v>
      </c>
    </row>
    <row r="360" spans="1:2" x14ac:dyDescent="0.3">
      <c r="A360">
        <v>0</v>
      </c>
      <c r="B360">
        <v>9</v>
      </c>
    </row>
    <row r="361" spans="1:2" x14ac:dyDescent="0.3">
      <c r="A361">
        <v>0</v>
      </c>
      <c r="B361">
        <v>2</v>
      </c>
    </row>
    <row r="362" spans="1:2" x14ac:dyDescent="0.3">
      <c r="A362">
        <v>0</v>
      </c>
      <c r="B362">
        <v>3</v>
      </c>
    </row>
    <row r="363" spans="1:2" x14ac:dyDescent="0.3">
      <c r="A363">
        <v>0</v>
      </c>
      <c r="B363">
        <v>1</v>
      </c>
    </row>
    <row r="364" spans="1:2" x14ac:dyDescent="0.3">
      <c r="A364">
        <v>0</v>
      </c>
      <c r="B364">
        <v>1</v>
      </c>
    </row>
    <row r="365" spans="1:2" x14ac:dyDescent="0.3">
      <c r="A365">
        <v>0</v>
      </c>
      <c r="B365">
        <v>2</v>
      </c>
    </row>
    <row r="366" spans="1:2" x14ac:dyDescent="0.3">
      <c r="A366">
        <v>0</v>
      </c>
      <c r="B366">
        <v>3</v>
      </c>
    </row>
    <row r="367" spans="1:2" x14ac:dyDescent="0.3">
      <c r="A367">
        <v>0</v>
      </c>
      <c r="B367">
        <v>1</v>
      </c>
    </row>
    <row r="368" spans="1:2" x14ac:dyDescent="0.3">
      <c r="A368">
        <v>0</v>
      </c>
      <c r="B368">
        <v>2</v>
      </c>
    </row>
    <row r="369" spans="1:2" x14ac:dyDescent="0.3">
      <c r="A369">
        <v>0</v>
      </c>
      <c r="B369">
        <v>2</v>
      </c>
    </row>
    <row r="370" spans="1:2" x14ac:dyDescent="0.3">
      <c r="A370">
        <v>1</v>
      </c>
      <c r="B370">
        <v>3</v>
      </c>
    </row>
    <row r="371" spans="1:2" x14ac:dyDescent="0.3">
      <c r="A371">
        <v>0</v>
      </c>
      <c r="B371">
        <v>3</v>
      </c>
    </row>
    <row r="372" spans="1:2" x14ac:dyDescent="0.3">
      <c r="A372">
        <v>0</v>
      </c>
      <c r="B372">
        <v>2</v>
      </c>
    </row>
    <row r="373" spans="1:2" x14ac:dyDescent="0.3">
      <c r="A373">
        <v>0</v>
      </c>
      <c r="B373">
        <v>2</v>
      </c>
    </row>
    <row r="374" spans="1:2" x14ac:dyDescent="0.3">
      <c r="A374">
        <v>0</v>
      </c>
      <c r="B374">
        <v>2</v>
      </c>
    </row>
    <row r="375" spans="1:2" x14ac:dyDescent="0.3">
      <c r="A375">
        <v>0</v>
      </c>
      <c r="B375">
        <v>2</v>
      </c>
    </row>
    <row r="376" spans="1:2" x14ac:dyDescent="0.3">
      <c r="A376">
        <v>0</v>
      </c>
      <c r="B376">
        <v>1</v>
      </c>
    </row>
    <row r="377" spans="1:2" x14ac:dyDescent="0.3">
      <c r="A377">
        <v>0</v>
      </c>
      <c r="B377">
        <v>2</v>
      </c>
    </row>
    <row r="378" spans="1:2" x14ac:dyDescent="0.3">
      <c r="A378">
        <v>0</v>
      </c>
      <c r="B378">
        <v>2</v>
      </c>
    </row>
    <row r="379" spans="1:2" x14ac:dyDescent="0.3">
      <c r="A379">
        <v>0</v>
      </c>
      <c r="B379">
        <v>2</v>
      </c>
    </row>
    <row r="380" spans="1:2" x14ac:dyDescent="0.3">
      <c r="A380">
        <v>0</v>
      </c>
      <c r="B380">
        <v>1</v>
      </c>
    </row>
    <row r="381" spans="1:2" x14ac:dyDescent="0.3">
      <c r="A381">
        <v>1</v>
      </c>
      <c r="B381">
        <v>2</v>
      </c>
    </row>
    <row r="382" spans="1:2" x14ac:dyDescent="0.3">
      <c r="A382">
        <v>0</v>
      </c>
      <c r="B382">
        <v>2</v>
      </c>
    </row>
    <row r="383" spans="1:2" x14ac:dyDescent="0.3">
      <c r="A383">
        <v>0</v>
      </c>
      <c r="B383">
        <v>3</v>
      </c>
    </row>
    <row r="384" spans="1:2" x14ac:dyDescent="0.3">
      <c r="A384">
        <v>1</v>
      </c>
      <c r="B384">
        <v>1</v>
      </c>
    </row>
    <row r="385" spans="1:2" x14ac:dyDescent="0.3">
      <c r="A385">
        <v>0</v>
      </c>
      <c r="B385">
        <v>2</v>
      </c>
    </row>
    <row r="386" spans="1:2" x14ac:dyDescent="0.3">
      <c r="A386">
        <v>0</v>
      </c>
      <c r="B386">
        <v>3</v>
      </c>
    </row>
    <row r="387" spans="1:2" x14ac:dyDescent="0.3">
      <c r="A387">
        <v>0</v>
      </c>
      <c r="B387">
        <v>2</v>
      </c>
    </row>
    <row r="388" spans="1:2" x14ac:dyDescent="0.3">
      <c r="A388">
        <v>1</v>
      </c>
      <c r="B388">
        <v>2</v>
      </c>
    </row>
    <row r="389" spans="1:2" x14ac:dyDescent="0.3">
      <c r="A389">
        <v>0</v>
      </c>
      <c r="B389">
        <v>2</v>
      </c>
    </row>
    <row r="390" spans="1:2" x14ac:dyDescent="0.3">
      <c r="A390">
        <v>0</v>
      </c>
      <c r="B390">
        <v>2</v>
      </c>
    </row>
    <row r="391" spans="1:2" x14ac:dyDescent="0.3">
      <c r="A391">
        <v>0</v>
      </c>
      <c r="B391">
        <v>2</v>
      </c>
    </row>
    <row r="392" spans="1:2" x14ac:dyDescent="0.3">
      <c r="A392">
        <v>0</v>
      </c>
      <c r="B392">
        <v>2</v>
      </c>
    </row>
    <row r="393" spans="1:2" x14ac:dyDescent="0.3">
      <c r="A393">
        <v>1</v>
      </c>
      <c r="B393">
        <v>2</v>
      </c>
    </row>
    <row r="394" spans="1:2" x14ac:dyDescent="0.3">
      <c r="A394">
        <v>0</v>
      </c>
      <c r="B394">
        <v>2</v>
      </c>
    </row>
    <row r="395" spans="1:2" x14ac:dyDescent="0.3">
      <c r="A395">
        <v>0</v>
      </c>
      <c r="B395">
        <v>1</v>
      </c>
    </row>
    <row r="396" spans="1:2" x14ac:dyDescent="0.3">
      <c r="A396">
        <v>0</v>
      </c>
      <c r="B396">
        <v>1</v>
      </c>
    </row>
    <row r="397" spans="1:2" x14ac:dyDescent="0.3">
      <c r="A397">
        <v>0</v>
      </c>
      <c r="B397">
        <v>2</v>
      </c>
    </row>
    <row r="398" spans="1:2" x14ac:dyDescent="0.3">
      <c r="A398">
        <v>0</v>
      </c>
      <c r="B398">
        <v>1</v>
      </c>
    </row>
    <row r="399" spans="1:2" x14ac:dyDescent="0.3">
      <c r="A399">
        <v>0</v>
      </c>
      <c r="B399">
        <v>3</v>
      </c>
    </row>
    <row r="400" spans="1:2" x14ac:dyDescent="0.3">
      <c r="A400">
        <v>0</v>
      </c>
      <c r="B400">
        <v>1</v>
      </c>
    </row>
    <row r="401" spans="1:2" x14ac:dyDescent="0.3">
      <c r="A401">
        <v>0</v>
      </c>
      <c r="B401">
        <v>1</v>
      </c>
    </row>
    <row r="402" spans="1:2" x14ac:dyDescent="0.3">
      <c r="A402">
        <v>0</v>
      </c>
      <c r="B402">
        <v>2</v>
      </c>
    </row>
    <row r="403" spans="1:2" x14ac:dyDescent="0.3">
      <c r="A403">
        <v>1</v>
      </c>
      <c r="B403">
        <v>1</v>
      </c>
    </row>
    <row r="404" spans="1:2" x14ac:dyDescent="0.3">
      <c r="A404">
        <v>0</v>
      </c>
      <c r="B404">
        <v>3</v>
      </c>
    </row>
    <row r="405" spans="1:2" x14ac:dyDescent="0.3">
      <c r="A405">
        <v>0</v>
      </c>
      <c r="B405">
        <v>2</v>
      </c>
    </row>
    <row r="406" spans="1:2" x14ac:dyDescent="0.3">
      <c r="A406">
        <v>0</v>
      </c>
      <c r="B406">
        <v>3</v>
      </c>
    </row>
    <row r="407" spans="1:2" x14ac:dyDescent="0.3">
      <c r="A407">
        <v>0</v>
      </c>
      <c r="B407">
        <v>3</v>
      </c>
    </row>
    <row r="408" spans="1:2" x14ac:dyDescent="0.3">
      <c r="A408">
        <v>0</v>
      </c>
      <c r="B408">
        <v>3</v>
      </c>
    </row>
    <row r="409" spans="1:2" x14ac:dyDescent="0.3">
      <c r="A409">
        <v>0</v>
      </c>
      <c r="B409">
        <v>2</v>
      </c>
    </row>
    <row r="410" spans="1:2" x14ac:dyDescent="0.3">
      <c r="A410">
        <v>0</v>
      </c>
      <c r="B410">
        <v>2</v>
      </c>
    </row>
    <row r="411" spans="1:2" x14ac:dyDescent="0.3">
      <c r="A411">
        <v>0</v>
      </c>
      <c r="B411">
        <v>2</v>
      </c>
    </row>
    <row r="412" spans="1:2" x14ac:dyDescent="0.3">
      <c r="A412">
        <v>0</v>
      </c>
      <c r="B412">
        <v>1</v>
      </c>
    </row>
    <row r="413" spans="1:2" x14ac:dyDescent="0.3">
      <c r="A413">
        <v>0</v>
      </c>
      <c r="B413">
        <v>3</v>
      </c>
    </row>
    <row r="414" spans="1:2" x14ac:dyDescent="0.3">
      <c r="A414">
        <v>0</v>
      </c>
      <c r="B414">
        <v>3</v>
      </c>
    </row>
    <row r="415" spans="1:2" x14ac:dyDescent="0.3">
      <c r="A415">
        <v>0</v>
      </c>
      <c r="B415">
        <v>2</v>
      </c>
    </row>
    <row r="416" spans="1:2" x14ac:dyDescent="0.3">
      <c r="A416">
        <v>0</v>
      </c>
      <c r="B416">
        <v>3</v>
      </c>
    </row>
    <row r="417" spans="1:2" x14ac:dyDescent="0.3">
      <c r="A417">
        <v>0</v>
      </c>
      <c r="B417">
        <v>2</v>
      </c>
    </row>
    <row r="418" spans="1:2" x14ac:dyDescent="0.3">
      <c r="A418">
        <v>0</v>
      </c>
      <c r="B418">
        <v>2</v>
      </c>
    </row>
    <row r="419" spans="1:2" x14ac:dyDescent="0.3">
      <c r="A419">
        <v>0</v>
      </c>
      <c r="B419">
        <v>2</v>
      </c>
    </row>
    <row r="420" spans="1:2" x14ac:dyDescent="0.3">
      <c r="A420">
        <v>0</v>
      </c>
      <c r="B420">
        <v>3</v>
      </c>
    </row>
    <row r="421" spans="1:2" x14ac:dyDescent="0.3">
      <c r="A421">
        <v>0</v>
      </c>
      <c r="B421">
        <v>1</v>
      </c>
    </row>
    <row r="422" spans="1:2" x14ac:dyDescent="0.3">
      <c r="A422">
        <v>0</v>
      </c>
      <c r="B422">
        <v>2</v>
      </c>
    </row>
    <row r="423" spans="1:2" x14ac:dyDescent="0.3">
      <c r="A423">
        <v>0</v>
      </c>
      <c r="B423">
        <v>1</v>
      </c>
    </row>
    <row r="424" spans="1:2" x14ac:dyDescent="0.3">
      <c r="A424">
        <v>0</v>
      </c>
      <c r="B424">
        <v>1</v>
      </c>
    </row>
    <row r="425" spans="1:2" x14ac:dyDescent="0.3">
      <c r="A425">
        <v>1</v>
      </c>
      <c r="B425">
        <v>2</v>
      </c>
    </row>
    <row r="426" spans="1:2" x14ac:dyDescent="0.3">
      <c r="A426">
        <v>1</v>
      </c>
      <c r="B426">
        <v>2</v>
      </c>
    </row>
    <row r="427" spans="1:2" x14ac:dyDescent="0.3">
      <c r="A427">
        <v>0</v>
      </c>
      <c r="B427">
        <v>2</v>
      </c>
    </row>
    <row r="428" spans="1:2" x14ac:dyDescent="0.3">
      <c r="A428">
        <v>0</v>
      </c>
      <c r="B428">
        <v>2</v>
      </c>
    </row>
    <row r="429" spans="1:2" x14ac:dyDescent="0.3">
      <c r="A429">
        <v>1</v>
      </c>
      <c r="B429">
        <v>1</v>
      </c>
    </row>
    <row r="430" spans="1:2" x14ac:dyDescent="0.3">
      <c r="A430">
        <v>0</v>
      </c>
      <c r="B430">
        <v>2</v>
      </c>
    </row>
    <row r="431" spans="1:2" x14ac:dyDescent="0.3">
      <c r="A431">
        <v>0</v>
      </c>
      <c r="B431">
        <v>2</v>
      </c>
    </row>
    <row r="432" spans="1:2" x14ac:dyDescent="0.3">
      <c r="A432">
        <v>0</v>
      </c>
      <c r="B432">
        <v>1</v>
      </c>
    </row>
    <row r="433" spans="1:2" x14ac:dyDescent="0.3">
      <c r="A433">
        <v>1</v>
      </c>
      <c r="B433">
        <v>1</v>
      </c>
    </row>
    <row r="434" spans="1:2" x14ac:dyDescent="0.3">
      <c r="A434">
        <v>0</v>
      </c>
      <c r="B434">
        <v>3</v>
      </c>
    </row>
    <row r="435" spans="1:2" x14ac:dyDescent="0.3">
      <c r="A435">
        <v>0</v>
      </c>
      <c r="B435">
        <v>3</v>
      </c>
    </row>
    <row r="436" spans="1:2" x14ac:dyDescent="0.3">
      <c r="A436">
        <v>0</v>
      </c>
      <c r="B436">
        <v>2</v>
      </c>
    </row>
    <row r="437" spans="1:2" x14ac:dyDescent="0.3">
      <c r="A437">
        <v>0</v>
      </c>
      <c r="B437">
        <v>2</v>
      </c>
    </row>
    <row r="438" spans="1:2" x14ac:dyDescent="0.3">
      <c r="A438">
        <v>0</v>
      </c>
      <c r="B438">
        <v>2</v>
      </c>
    </row>
    <row r="439" spans="1:2" x14ac:dyDescent="0.3">
      <c r="A439">
        <v>0</v>
      </c>
      <c r="B439">
        <v>1</v>
      </c>
    </row>
    <row r="440" spans="1:2" x14ac:dyDescent="0.3">
      <c r="A440">
        <v>0</v>
      </c>
      <c r="B440">
        <v>3</v>
      </c>
    </row>
    <row r="441" spans="1:2" x14ac:dyDescent="0.3">
      <c r="A441">
        <v>0</v>
      </c>
      <c r="B441">
        <v>1</v>
      </c>
    </row>
    <row r="442" spans="1:2" x14ac:dyDescent="0.3">
      <c r="A442">
        <v>0</v>
      </c>
      <c r="B442">
        <v>1</v>
      </c>
    </row>
    <row r="443" spans="1:2" x14ac:dyDescent="0.3">
      <c r="A443">
        <v>0</v>
      </c>
      <c r="B443">
        <v>2</v>
      </c>
    </row>
    <row r="444" spans="1:2" x14ac:dyDescent="0.3">
      <c r="A444">
        <v>1</v>
      </c>
      <c r="B444">
        <v>2</v>
      </c>
    </row>
    <row r="445" spans="1:2" x14ac:dyDescent="0.3">
      <c r="A445">
        <v>0</v>
      </c>
      <c r="B445">
        <v>2</v>
      </c>
    </row>
    <row r="446" spans="1:2" x14ac:dyDescent="0.3">
      <c r="A446">
        <v>0</v>
      </c>
      <c r="B446">
        <v>2</v>
      </c>
    </row>
    <row r="447" spans="1:2" x14ac:dyDescent="0.3">
      <c r="A447">
        <v>1</v>
      </c>
      <c r="B447">
        <v>1</v>
      </c>
    </row>
    <row r="448" spans="1:2" x14ac:dyDescent="0.3">
      <c r="A448">
        <v>1</v>
      </c>
      <c r="B448">
        <v>2</v>
      </c>
    </row>
    <row r="449" spans="1:2" x14ac:dyDescent="0.3">
      <c r="A449">
        <v>0</v>
      </c>
      <c r="B449">
        <v>3</v>
      </c>
    </row>
    <row r="450" spans="1:2" x14ac:dyDescent="0.3">
      <c r="A450">
        <v>0</v>
      </c>
      <c r="B450">
        <v>2</v>
      </c>
    </row>
    <row r="451" spans="1:2" x14ac:dyDescent="0.3">
      <c r="A451">
        <v>0</v>
      </c>
      <c r="B451">
        <v>2</v>
      </c>
    </row>
    <row r="452" spans="1:2" x14ac:dyDescent="0.3">
      <c r="A452">
        <v>0</v>
      </c>
      <c r="B452">
        <v>2</v>
      </c>
    </row>
    <row r="453" spans="1:2" x14ac:dyDescent="0.3">
      <c r="A453">
        <v>0</v>
      </c>
      <c r="B453">
        <v>2</v>
      </c>
    </row>
    <row r="454" spans="1:2" x14ac:dyDescent="0.3">
      <c r="A454">
        <v>0</v>
      </c>
      <c r="B454">
        <v>2</v>
      </c>
    </row>
    <row r="455" spans="1:2" x14ac:dyDescent="0.3">
      <c r="A455">
        <v>1</v>
      </c>
      <c r="B455">
        <v>1</v>
      </c>
    </row>
    <row r="456" spans="1:2" x14ac:dyDescent="0.3">
      <c r="A456">
        <v>1</v>
      </c>
      <c r="B456">
        <v>1</v>
      </c>
    </row>
    <row r="457" spans="1:2" x14ac:dyDescent="0.3">
      <c r="A457">
        <v>0</v>
      </c>
      <c r="B457">
        <v>2</v>
      </c>
    </row>
    <row r="458" spans="1:2" x14ac:dyDescent="0.3">
      <c r="A458">
        <v>0</v>
      </c>
      <c r="B458">
        <v>1</v>
      </c>
    </row>
    <row r="459" spans="1:2" x14ac:dyDescent="0.3">
      <c r="A459">
        <v>1</v>
      </c>
      <c r="B459">
        <v>2</v>
      </c>
    </row>
    <row r="460" spans="1:2" x14ac:dyDescent="0.3">
      <c r="A460">
        <v>1</v>
      </c>
      <c r="B460">
        <v>2</v>
      </c>
    </row>
    <row r="461" spans="1:2" x14ac:dyDescent="0.3">
      <c r="A461">
        <v>0</v>
      </c>
      <c r="B461">
        <v>2</v>
      </c>
    </row>
    <row r="462" spans="1:2" x14ac:dyDescent="0.3">
      <c r="A462">
        <v>1</v>
      </c>
      <c r="B462">
        <v>3</v>
      </c>
    </row>
    <row r="463" spans="1:2" x14ac:dyDescent="0.3">
      <c r="A463">
        <v>0</v>
      </c>
      <c r="B463">
        <v>2</v>
      </c>
    </row>
    <row r="464" spans="1:2" x14ac:dyDescent="0.3">
      <c r="A464">
        <v>0</v>
      </c>
      <c r="B464">
        <v>2</v>
      </c>
    </row>
    <row r="465" spans="1:2" x14ac:dyDescent="0.3">
      <c r="A465">
        <v>0</v>
      </c>
      <c r="B465">
        <v>1</v>
      </c>
    </row>
    <row r="466" spans="1:2" x14ac:dyDescent="0.3">
      <c r="A466">
        <v>1</v>
      </c>
      <c r="B466">
        <v>1</v>
      </c>
    </row>
    <row r="467" spans="1:2" x14ac:dyDescent="0.3">
      <c r="A467">
        <v>0</v>
      </c>
      <c r="B467">
        <v>2</v>
      </c>
    </row>
    <row r="468" spans="1:2" x14ac:dyDescent="0.3">
      <c r="A468">
        <v>0</v>
      </c>
      <c r="B468">
        <v>2</v>
      </c>
    </row>
    <row r="469" spans="1:2" x14ac:dyDescent="0.3">
      <c r="A469">
        <v>0</v>
      </c>
      <c r="B469">
        <v>3</v>
      </c>
    </row>
    <row r="470" spans="1:2" x14ac:dyDescent="0.3">
      <c r="A470">
        <v>0</v>
      </c>
      <c r="B470">
        <v>2</v>
      </c>
    </row>
    <row r="471" spans="1:2" x14ac:dyDescent="0.3">
      <c r="A471">
        <v>0</v>
      </c>
      <c r="B471">
        <v>1</v>
      </c>
    </row>
    <row r="472" spans="1:2" x14ac:dyDescent="0.3">
      <c r="A472">
        <v>0</v>
      </c>
      <c r="B472">
        <v>3</v>
      </c>
    </row>
    <row r="473" spans="1:2" x14ac:dyDescent="0.3">
      <c r="A473">
        <v>0</v>
      </c>
      <c r="B473">
        <v>2</v>
      </c>
    </row>
    <row r="474" spans="1:2" x14ac:dyDescent="0.3">
      <c r="A474">
        <v>0</v>
      </c>
      <c r="B474">
        <v>3</v>
      </c>
    </row>
    <row r="475" spans="1:2" x14ac:dyDescent="0.3">
      <c r="A475">
        <v>0</v>
      </c>
      <c r="B475">
        <v>2</v>
      </c>
    </row>
    <row r="476" spans="1:2" x14ac:dyDescent="0.3">
      <c r="A476">
        <v>0</v>
      </c>
      <c r="B476">
        <v>2</v>
      </c>
    </row>
    <row r="477" spans="1:2" x14ac:dyDescent="0.3">
      <c r="A477">
        <v>0</v>
      </c>
      <c r="B477">
        <v>2</v>
      </c>
    </row>
    <row r="478" spans="1:2" x14ac:dyDescent="0.3">
      <c r="A478">
        <v>0</v>
      </c>
      <c r="B478">
        <v>3</v>
      </c>
    </row>
    <row r="479" spans="1:2" x14ac:dyDescent="0.3">
      <c r="A479">
        <v>0</v>
      </c>
      <c r="B479">
        <v>3</v>
      </c>
    </row>
    <row r="480" spans="1:2" x14ac:dyDescent="0.3">
      <c r="A480">
        <v>0</v>
      </c>
      <c r="B480">
        <v>2</v>
      </c>
    </row>
    <row r="481" spans="1:2" x14ac:dyDescent="0.3">
      <c r="A481">
        <v>0</v>
      </c>
      <c r="B481">
        <v>2</v>
      </c>
    </row>
    <row r="482" spans="1:2" x14ac:dyDescent="0.3">
      <c r="A482">
        <v>0</v>
      </c>
      <c r="B482">
        <v>3</v>
      </c>
    </row>
    <row r="483" spans="1:2" x14ac:dyDescent="0.3">
      <c r="A483">
        <v>0</v>
      </c>
      <c r="B483">
        <v>3</v>
      </c>
    </row>
    <row r="484" spans="1:2" x14ac:dyDescent="0.3">
      <c r="A484">
        <v>0</v>
      </c>
      <c r="B484">
        <v>3</v>
      </c>
    </row>
    <row r="485" spans="1:2" x14ac:dyDescent="0.3">
      <c r="A485">
        <v>0</v>
      </c>
      <c r="B485">
        <v>3</v>
      </c>
    </row>
    <row r="486" spans="1:2" x14ac:dyDescent="0.3">
      <c r="A486">
        <v>1</v>
      </c>
      <c r="B486">
        <v>3</v>
      </c>
    </row>
    <row r="487" spans="1:2" x14ac:dyDescent="0.3">
      <c r="A487">
        <v>0</v>
      </c>
      <c r="B487">
        <v>3</v>
      </c>
    </row>
    <row r="488" spans="1:2" x14ac:dyDescent="0.3">
      <c r="A488">
        <v>0</v>
      </c>
      <c r="B488">
        <v>2</v>
      </c>
    </row>
    <row r="489" spans="1:2" x14ac:dyDescent="0.3">
      <c r="A489">
        <v>0</v>
      </c>
      <c r="B489">
        <v>3</v>
      </c>
    </row>
    <row r="490" spans="1:2" x14ac:dyDescent="0.3">
      <c r="A490">
        <v>0</v>
      </c>
      <c r="B490">
        <v>3</v>
      </c>
    </row>
    <row r="491" spans="1:2" x14ac:dyDescent="0.3">
      <c r="A491">
        <v>0</v>
      </c>
      <c r="B491">
        <v>3</v>
      </c>
    </row>
    <row r="492" spans="1:2" x14ac:dyDescent="0.3">
      <c r="A492">
        <v>0</v>
      </c>
      <c r="B492">
        <v>3</v>
      </c>
    </row>
    <row r="493" spans="1:2" x14ac:dyDescent="0.3">
      <c r="A493">
        <v>0</v>
      </c>
      <c r="B493">
        <v>2</v>
      </c>
    </row>
    <row r="494" spans="1:2" x14ac:dyDescent="0.3">
      <c r="A494">
        <v>0</v>
      </c>
      <c r="B494">
        <v>2</v>
      </c>
    </row>
    <row r="495" spans="1:2" x14ac:dyDescent="0.3">
      <c r="A495">
        <v>0</v>
      </c>
      <c r="B495">
        <v>3</v>
      </c>
    </row>
    <row r="496" spans="1:2" x14ac:dyDescent="0.3">
      <c r="A496">
        <v>0</v>
      </c>
      <c r="B496">
        <v>3</v>
      </c>
    </row>
    <row r="497" spans="1:2" x14ac:dyDescent="0.3">
      <c r="A497">
        <v>0</v>
      </c>
      <c r="B497">
        <v>2</v>
      </c>
    </row>
    <row r="498" spans="1:2" x14ac:dyDescent="0.3">
      <c r="A498">
        <v>0</v>
      </c>
      <c r="B498">
        <v>3</v>
      </c>
    </row>
    <row r="499" spans="1:2" x14ac:dyDescent="0.3">
      <c r="A499">
        <v>0</v>
      </c>
      <c r="B499">
        <v>3</v>
      </c>
    </row>
    <row r="500" spans="1:2" x14ac:dyDescent="0.3">
      <c r="A500">
        <v>0</v>
      </c>
      <c r="B500">
        <v>2</v>
      </c>
    </row>
    <row r="501" spans="1:2" x14ac:dyDescent="0.3">
      <c r="A501">
        <v>0</v>
      </c>
      <c r="B501">
        <v>2</v>
      </c>
    </row>
  </sheetData>
  <sortState ref="E2:F501">
    <sortCondition ref="F2:F501"/>
  </sortState>
  <pageMargins left="0.7" right="0.7" top="0.75" bottom="0.75" header="0.3" footer="0.3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selection activeCell="C12" sqref="C12"/>
    </sheetView>
  </sheetViews>
  <sheetFormatPr defaultColWidth="9.109375" defaultRowHeight="13.8" x14ac:dyDescent="0.3"/>
  <cols>
    <col min="1" max="1" width="12.33203125" style="60" customWidth="1"/>
    <col min="2" max="6" width="9.109375" style="60"/>
    <col min="7" max="7" width="6.44140625" style="60" customWidth="1"/>
    <col min="8" max="256" width="9.109375" style="60"/>
    <col min="257" max="257" width="12.33203125" style="60" customWidth="1"/>
    <col min="258" max="262" width="9.109375" style="60"/>
    <col min="263" max="263" width="6.44140625" style="60" customWidth="1"/>
    <col min="264" max="512" width="9.109375" style="60"/>
    <col min="513" max="513" width="12.33203125" style="60" customWidth="1"/>
    <col min="514" max="518" width="9.109375" style="60"/>
    <col min="519" max="519" width="6.44140625" style="60" customWidth="1"/>
    <col min="520" max="768" width="9.109375" style="60"/>
    <col min="769" max="769" width="12.33203125" style="60" customWidth="1"/>
    <col min="770" max="774" width="9.109375" style="60"/>
    <col min="775" max="775" width="6.44140625" style="60" customWidth="1"/>
    <col min="776" max="1024" width="9.109375" style="60"/>
    <col min="1025" max="1025" width="12.33203125" style="60" customWidth="1"/>
    <col min="1026" max="1030" width="9.109375" style="60"/>
    <col min="1031" max="1031" width="6.44140625" style="60" customWidth="1"/>
    <col min="1032" max="1280" width="9.109375" style="60"/>
    <col min="1281" max="1281" width="12.33203125" style="60" customWidth="1"/>
    <col min="1282" max="1286" width="9.109375" style="60"/>
    <col min="1287" max="1287" width="6.44140625" style="60" customWidth="1"/>
    <col min="1288" max="1536" width="9.109375" style="60"/>
    <col min="1537" max="1537" width="12.33203125" style="60" customWidth="1"/>
    <col min="1538" max="1542" width="9.109375" style="60"/>
    <col min="1543" max="1543" width="6.44140625" style="60" customWidth="1"/>
    <col min="1544" max="1792" width="9.109375" style="60"/>
    <col min="1793" max="1793" width="12.33203125" style="60" customWidth="1"/>
    <col min="1794" max="1798" width="9.109375" style="60"/>
    <col min="1799" max="1799" width="6.44140625" style="60" customWidth="1"/>
    <col min="1800" max="2048" width="9.109375" style="60"/>
    <col min="2049" max="2049" width="12.33203125" style="60" customWidth="1"/>
    <col min="2050" max="2054" width="9.109375" style="60"/>
    <col min="2055" max="2055" width="6.44140625" style="60" customWidth="1"/>
    <col min="2056" max="2304" width="9.109375" style="60"/>
    <col min="2305" max="2305" width="12.33203125" style="60" customWidth="1"/>
    <col min="2306" max="2310" width="9.109375" style="60"/>
    <col min="2311" max="2311" width="6.44140625" style="60" customWidth="1"/>
    <col min="2312" max="2560" width="9.109375" style="60"/>
    <col min="2561" max="2561" width="12.33203125" style="60" customWidth="1"/>
    <col min="2562" max="2566" width="9.109375" style="60"/>
    <col min="2567" max="2567" width="6.44140625" style="60" customWidth="1"/>
    <col min="2568" max="2816" width="9.109375" style="60"/>
    <col min="2817" max="2817" width="12.33203125" style="60" customWidth="1"/>
    <col min="2818" max="2822" width="9.109375" style="60"/>
    <col min="2823" max="2823" width="6.44140625" style="60" customWidth="1"/>
    <col min="2824" max="3072" width="9.109375" style="60"/>
    <col min="3073" max="3073" width="12.33203125" style="60" customWidth="1"/>
    <col min="3074" max="3078" width="9.109375" style="60"/>
    <col min="3079" max="3079" width="6.44140625" style="60" customWidth="1"/>
    <col min="3080" max="3328" width="9.109375" style="60"/>
    <col min="3329" max="3329" width="12.33203125" style="60" customWidth="1"/>
    <col min="3330" max="3334" width="9.109375" style="60"/>
    <col min="3335" max="3335" width="6.44140625" style="60" customWidth="1"/>
    <col min="3336" max="3584" width="9.109375" style="60"/>
    <col min="3585" max="3585" width="12.33203125" style="60" customWidth="1"/>
    <col min="3586" max="3590" width="9.109375" style="60"/>
    <col min="3591" max="3591" width="6.44140625" style="60" customWidth="1"/>
    <col min="3592" max="3840" width="9.109375" style="60"/>
    <col min="3841" max="3841" width="12.33203125" style="60" customWidth="1"/>
    <col min="3842" max="3846" width="9.109375" style="60"/>
    <col min="3847" max="3847" width="6.44140625" style="60" customWidth="1"/>
    <col min="3848" max="4096" width="9.109375" style="60"/>
    <col min="4097" max="4097" width="12.33203125" style="60" customWidth="1"/>
    <col min="4098" max="4102" width="9.109375" style="60"/>
    <col min="4103" max="4103" width="6.44140625" style="60" customWidth="1"/>
    <col min="4104" max="4352" width="9.109375" style="60"/>
    <col min="4353" max="4353" width="12.33203125" style="60" customWidth="1"/>
    <col min="4354" max="4358" width="9.109375" style="60"/>
    <col min="4359" max="4359" width="6.44140625" style="60" customWidth="1"/>
    <col min="4360" max="4608" width="9.109375" style="60"/>
    <col min="4609" max="4609" width="12.33203125" style="60" customWidth="1"/>
    <col min="4610" max="4614" width="9.109375" style="60"/>
    <col min="4615" max="4615" width="6.44140625" style="60" customWidth="1"/>
    <col min="4616" max="4864" width="9.109375" style="60"/>
    <col min="4865" max="4865" width="12.33203125" style="60" customWidth="1"/>
    <col min="4866" max="4870" width="9.109375" style="60"/>
    <col min="4871" max="4871" width="6.44140625" style="60" customWidth="1"/>
    <col min="4872" max="5120" width="9.109375" style="60"/>
    <col min="5121" max="5121" width="12.33203125" style="60" customWidth="1"/>
    <col min="5122" max="5126" width="9.109375" style="60"/>
    <col min="5127" max="5127" width="6.44140625" style="60" customWidth="1"/>
    <col min="5128" max="5376" width="9.109375" style="60"/>
    <col min="5377" max="5377" width="12.33203125" style="60" customWidth="1"/>
    <col min="5378" max="5382" width="9.109375" style="60"/>
    <col min="5383" max="5383" width="6.44140625" style="60" customWidth="1"/>
    <col min="5384" max="5632" width="9.109375" style="60"/>
    <col min="5633" max="5633" width="12.33203125" style="60" customWidth="1"/>
    <col min="5634" max="5638" width="9.109375" style="60"/>
    <col min="5639" max="5639" width="6.44140625" style="60" customWidth="1"/>
    <col min="5640" max="5888" width="9.109375" style="60"/>
    <col min="5889" max="5889" width="12.33203125" style="60" customWidth="1"/>
    <col min="5890" max="5894" width="9.109375" style="60"/>
    <col min="5895" max="5895" width="6.44140625" style="60" customWidth="1"/>
    <col min="5896" max="6144" width="9.109375" style="60"/>
    <col min="6145" max="6145" width="12.33203125" style="60" customWidth="1"/>
    <col min="6146" max="6150" width="9.109375" style="60"/>
    <col min="6151" max="6151" width="6.44140625" style="60" customWidth="1"/>
    <col min="6152" max="6400" width="9.109375" style="60"/>
    <col min="6401" max="6401" width="12.33203125" style="60" customWidth="1"/>
    <col min="6402" max="6406" width="9.109375" style="60"/>
    <col min="6407" max="6407" width="6.44140625" style="60" customWidth="1"/>
    <col min="6408" max="6656" width="9.109375" style="60"/>
    <col min="6657" max="6657" width="12.33203125" style="60" customWidth="1"/>
    <col min="6658" max="6662" width="9.109375" style="60"/>
    <col min="6663" max="6663" width="6.44140625" style="60" customWidth="1"/>
    <col min="6664" max="6912" width="9.109375" style="60"/>
    <col min="6913" max="6913" width="12.33203125" style="60" customWidth="1"/>
    <col min="6914" max="6918" width="9.109375" style="60"/>
    <col min="6919" max="6919" width="6.44140625" style="60" customWidth="1"/>
    <col min="6920" max="7168" width="9.109375" style="60"/>
    <col min="7169" max="7169" width="12.33203125" style="60" customWidth="1"/>
    <col min="7170" max="7174" width="9.109375" style="60"/>
    <col min="7175" max="7175" width="6.44140625" style="60" customWidth="1"/>
    <col min="7176" max="7424" width="9.109375" style="60"/>
    <col min="7425" max="7425" width="12.33203125" style="60" customWidth="1"/>
    <col min="7426" max="7430" width="9.109375" style="60"/>
    <col min="7431" max="7431" width="6.44140625" style="60" customWidth="1"/>
    <col min="7432" max="7680" width="9.109375" style="60"/>
    <col min="7681" max="7681" width="12.33203125" style="60" customWidth="1"/>
    <col min="7682" max="7686" width="9.109375" style="60"/>
    <col min="7687" max="7687" width="6.44140625" style="60" customWidth="1"/>
    <col min="7688" max="7936" width="9.109375" style="60"/>
    <col min="7937" max="7937" width="12.33203125" style="60" customWidth="1"/>
    <col min="7938" max="7942" width="9.109375" style="60"/>
    <col min="7943" max="7943" width="6.44140625" style="60" customWidth="1"/>
    <col min="7944" max="8192" width="9.109375" style="60"/>
    <col min="8193" max="8193" width="12.33203125" style="60" customWidth="1"/>
    <col min="8194" max="8198" width="9.109375" style="60"/>
    <col min="8199" max="8199" width="6.44140625" style="60" customWidth="1"/>
    <col min="8200" max="8448" width="9.109375" style="60"/>
    <col min="8449" max="8449" width="12.33203125" style="60" customWidth="1"/>
    <col min="8450" max="8454" width="9.109375" style="60"/>
    <col min="8455" max="8455" width="6.44140625" style="60" customWidth="1"/>
    <col min="8456" max="8704" width="9.109375" style="60"/>
    <col min="8705" max="8705" width="12.33203125" style="60" customWidth="1"/>
    <col min="8706" max="8710" width="9.109375" style="60"/>
    <col min="8711" max="8711" width="6.44140625" style="60" customWidth="1"/>
    <col min="8712" max="8960" width="9.109375" style="60"/>
    <col min="8961" max="8961" width="12.33203125" style="60" customWidth="1"/>
    <col min="8962" max="8966" width="9.109375" style="60"/>
    <col min="8967" max="8967" width="6.44140625" style="60" customWidth="1"/>
    <col min="8968" max="9216" width="9.109375" style="60"/>
    <col min="9217" max="9217" width="12.33203125" style="60" customWidth="1"/>
    <col min="9218" max="9222" width="9.109375" style="60"/>
    <col min="9223" max="9223" width="6.44140625" style="60" customWidth="1"/>
    <col min="9224" max="9472" width="9.109375" style="60"/>
    <col min="9473" max="9473" width="12.33203125" style="60" customWidth="1"/>
    <col min="9474" max="9478" width="9.109375" style="60"/>
    <col min="9479" max="9479" width="6.44140625" style="60" customWidth="1"/>
    <col min="9480" max="9728" width="9.109375" style="60"/>
    <col min="9729" max="9729" width="12.33203125" style="60" customWidth="1"/>
    <col min="9730" max="9734" width="9.109375" style="60"/>
    <col min="9735" max="9735" width="6.44140625" style="60" customWidth="1"/>
    <col min="9736" max="9984" width="9.109375" style="60"/>
    <col min="9985" max="9985" width="12.33203125" style="60" customWidth="1"/>
    <col min="9986" max="9990" width="9.109375" style="60"/>
    <col min="9991" max="9991" width="6.44140625" style="60" customWidth="1"/>
    <col min="9992" max="10240" width="9.109375" style="60"/>
    <col min="10241" max="10241" width="12.33203125" style="60" customWidth="1"/>
    <col min="10242" max="10246" width="9.109375" style="60"/>
    <col min="10247" max="10247" width="6.44140625" style="60" customWidth="1"/>
    <col min="10248" max="10496" width="9.109375" style="60"/>
    <col min="10497" max="10497" width="12.33203125" style="60" customWidth="1"/>
    <col min="10498" max="10502" width="9.109375" style="60"/>
    <col min="10503" max="10503" width="6.44140625" style="60" customWidth="1"/>
    <col min="10504" max="10752" width="9.109375" style="60"/>
    <col min="10753" max="10753" width="12.33203125" style="60" customWidth="1"/>
    <col min="10754" max="10758" width="9.109375" style="60"/>
    <col min="10759" max="10759" width="6.44140625" style="60" customWidth="1"/>
    <col min="10760" max="11008" width="9.109375" style="60"/>
    <col min="11009" max="11009" width="12.33203125" style="60" customWidth="1"/>
    <col min="11010" max="11014" width="9.109375" style="60"/>
    <col min="11015" max="11015" width="6.44140625" style="60" customWidth="1"/>
    <col min="11016" max="11264" width="9.109375" style="60"/>
    <col min="11265" max="11265" width="12.33203125" style="60" customWidth="1"/>
    <col min="11266" max="11270" width="9.109375" style="60"/>
    <col min="11271" max="11271" width="6.44140625" style="60" customWidth="1"/>
    <col min="11272" max="11520" width="9.109375" style="60"/>
    <col min="11521" max="11521" width="12.33203125" style="60" customWidth="1"/>
    <col min="11522" max="11526" width="9.109375" style="60"/>
    <col min="11527" max="11527" width="6.44140625" style="60" customWidth="1"/>
    <col min="11528" max="11776" width="9.109375" style="60"/>
    <col min="11777" max="11777" width="12.33203125" style="60" customWidth="1"/>
    <col min="11778" max="11782" width="9.109375" style="60"/>
    <col min="11783" max="11783" width="6.44140625" style="60" customWidth="1"/>
    <col min="11784" max="12032" width="9.109375" style="60"/>
    <col min="12033" max="12033" width="12.33203125" style="60" customWidth="1"/>
    <col min="12034" max="12038" width="9.109375" style="60"/>
    <col min="12039" max="12039" width="6.44140625" style="60" customWidth="1"/>
    <col min="12040" max="12288" width="9.109375" style="60"/>
    <col min="12289" max="12289" width="12.33203125" style="60" customWidth="1"/>
    <col min="12290" max="12294" width="9.109375" style="60"/>
    <col min="12295" max="12295" width="6.44140625" style="60" customWidth="1"/>
    <col min="12296" max="12544" width="9.109375" style="60"/>
    <col min="12545" max="12545" width="12.33203125" style="60" customWidth="1"/>
    <col min="12546" max="12550" width="9.109375" style="60"/>
    <col min="12551" max="12551" width="6.44140625" style="60" customWidth="1"/>
    <col min="12552" max="12800" width="9.109375" style="60"/>
    <col min="12801" max="12801" width="12.33203125" style="60" customWidth="1"/>
    <col min="12802" max="12806" width="9.109375" style="60"/>
    <col min="12807" max="12807" width="6.44140625" style="60" customWidth="1"/>
    <col min="12808" max="13056" width="9.109375" style="60"/>
    <col min="13057" max="13057" width="12.33203125" style="60" customWidth="1"/>
    <col min="13058" max="13062" width="9.109375" style="60"/>
    <col min="13063" max="13063" width="6.44140625" style="60" customWidth="1"/>
    <col min="13064" max="13312" width="9.109375" style="60"/>
    <col min="13313" max="13313" width="12.33203125" style="60" customWidth="1"/>
    <col min="13314" max="13318" width="9.109375" style="60"/>
    <col min="13319" max="13319" width="6.44140625" style="60" customWidth="1"/>
    <col min="13320" max="13568" width="9.109375" style="60"/>
    <col min="13569" max="13569" width="12.33203125" style="60" customWidth="1"/>
    <col min="13570" max="13574" width="9.109375" style="60"/>
    <col min="13575" max="13575" width="6.44140625" style="60" customWidth="1"/>
    <col min="13576" max="13824" width="9.109375" style="60"/>
    <col min="13825" max="13825" width="12.33203125" style="60" customWidth="1"/>
    <col min="13826" max="13830" width="9.109375" style="60"/>
    <col min="13831" max="13831" width="6.44140625" style="60" customWidth="1"/>
    <col min="13832" max="14080" width="9.109375" style="60"/>
    <col min="14081" max="14081" width="12.33203125" style="60" customWidth="1"/>
    <col min="14082" max="14086" width="9.109375" style="60"/>
    <col min="14087" max="14087" width="6.44140625" style="60" customWidth="1"/>
    <col min="14088" max="14336" width="9.109375" style="60"/>
    <col min="14337" max="14337" width="12.33203125" style="60" customWidth="1"/>
    <col min="14338" max="14342" width="9.109375" style="60"/>
    <col min="14343" max="14343" width="6.44140625" style="60" customWidth="1"/>
    <col min="14344" max="14592" width="9.109375" style="60"/>
    <col min="14593" max="14593" width="12.33203125" style="60" customWidth="1"/>
    <col min="14594" max="14598" width="9.109375" style="60"/>
    <col min="14599" max="14599" width="6.44140625" style="60" customWidth="1"/>
    <col min="14600" max="14848" width="9.109375" style="60"/>
    <col min="14849" max="14849" width="12.33203125" style="60" customWidth="1"/>
    <col min="14850" max="14854" width="9.109375" style="60"/>
    <col min="14855" max="14855" width="6.44140625" style="60" customWidth="1"/>
    <col min="14856" max="15104" width="9.109375" style="60"/>
    <col min="15105" max="15105" width="12.33203125" style="60" customWidth="1"/>
    <col min="15106" max="15110" width="9.109375" style="60"/>
    <col min="15111" max="15111" width="6.44140625" style="60" customWidth="1"/>
    <col min="15112" max="15360" width="9.109375" style="60"/>
    <col min="15361" max="15361" width="12.33203125" style="60" customWidth="1"/>
    <col min="15362" max="15366" width="9.109375" style="60"/>
    <col min="15367" max="15367" width="6.44140625" style="60" customWidth="1"/>
    <col min="15368" max="15616" width="9.109375" style="60"/>
    <col min="15617" max="15617" width="12.33203125" style="60" customWidth="1"/>
    <col min="15618" max="15622" width="9.109375" style="60"/>
    <col min="15623" max="15623" width="6.44140625" style="60" customWidth="1"/>
    <col min="15624" max="15872" width="9.109375" style="60"/>
    <col min="15873" max="15873" width="12.33203125" style="60" customWidth="1"/>
    <col min="15874" max="15878" width="9.109375" style="60"/>
    <col min="15879" max="15879" width="6.44140625" style="60" customWidth="1"/>
    <col min="15880" max="16128" width="9.109375" style="60"/>
    <col min="16129" max="16129" width="12.33203125" style="60" customWidth="1"/>
    <col min="16130" max="16134" width="9.109375" style="60"/>
    <col min="16135" max="16135" width="6.44140625" style="60" customWidth="1"/>
    <col min="16136" max="16384" width="9.109375" style="60"/>
  </cols>
  <sheetData>
    <row r="1" spans="1:15" ht="14.4" x14ac:dyDescent="0.3">
      <c r="A1" s="101" t="s">
        <v>191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ht="14.4" x14ac:dyDescent="0.3">
      <c r="A2" s="102">
        <v>43</v>
      </c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ht="14.4" x14ac:dyDescent="0.3">
      <c r="A3" s="102">
        <v>32</v>
      </c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5" ht="14.4" x14ac:dyDescent="0.3">
      <c r="A4" s="102">
        <v>39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5" spans="1:15" ht="14.4" x14ac:dyDescent="0.3">
      <c r="A5" s="102">
        <v>28</v>
      </c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 ht="14.4" x14ac:dyDescent="0.3">
      <c r="A6" s="102">
        <v>36</v>
      </c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ht="14.4" x14ac:dyDescent="0.3">
      <c r="A7" s="102">
        <v>41</v>
      </c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spans="1:15" ht="14.4" x14ac:dyDescent="0.3">
      <c r="A8" s="102">
        <v>50</v>
      </c>
      <c r="B8"/>
      <c r="C8"/>
      <c r="D8"/>
      <c r="E8"/>
      <c r="F8"/>
      <c r="G8"/>
      <c r="H8"/>
      <c r="I8"/>
      <c r="J8"/>
      <c r="K8"/>
      <c r="L8"/>
      <c r="M8"/>
      <c r="N8"/>
      <c r="O8"/>
    </row>
    <row r="9" spans="1:15" ht="14.4" x14ac:dyDescent="0.3">
      <c r="A9" s="102">
        <v>62</v>
      </c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15" ht="14.4" x14ac:dyDescent="0.3">
      <c r="A10" s="102">
        <v>22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ht="14.4" x14ac:dyDescent="0.3">
      <c r="A11" s="102">
        <v>45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ht="14.4" x14ac:dyDescent="0.3">
      <c r="A12" s="102">
        <v>47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ht="14.4" x14ac:dyDescent="0.3">
      <c r="A13" s="102">
        <v>33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ht="14.4" x14ac:dyDescent="0.3">
      <c r="A14" s="102">
        <v>43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 ht="14.4" x14ac:dyDescent="0.3">
      <c r="A15" s="102">
        <v>33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4.4" x14ac:dyDescent="0.3">
      <c r="A16" s="102">
        <v>59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ht="14.4" x14ac:dyDescent="0.3"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ht="14.4" x14ac:dyDescent="0.3">
      <c r="A18" s="61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</sheetData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0" zoomScaleNormal="110" workbookViewId="0">
      <selection activeCell="E7" sqref="E7"/>
    </sheetView>
  </sheetViews>
  <sheetFormatPr defaultColWidth="9.109375" defaultRowHeight="13.8" x14ac:dyDescent="0.3"/>
  <cols>
    <col min="1" max="1" width="9.88671875" style="62" bestFit="1" customWidth="1"/>
    <col min="2" max="2" width="11.6640625" style="63" customWidth="1"/>
    <col min="3" max="3" width="10.77734375" style="62" customWidth="1"/>
    <col min="4" max="9" width="9.109375" style="62"/>
    <col min="10" max="11" width="9.88671875" style="62" customWidth="1"/>
    <col min="12" max="16384" width="9.109375" style="62"/>
  </cols>
  <sheetData>
    <row r="1" spans="1:10" ht="27.6" x14ac:dyDescent="0.3">
      <c r="A1" s="103" t="s">
        <v>348</v>
      </c>
      <c r="B1" s="104" t="s">
        <v>193</v>
      </c>
      <c r="C1" s="104" t="s">
        <v>192</v>
      </c>
      <c r="J1" s="64"/>
    </row>
    <row r="2" spans="1:10" x14ac:dyDescent="0.3">
      <c r="A2" s="66">
        <v>1</v>
      </c>
      <c r="B2" s="65">
        <v>2</v>
      </c>
      <c r="C2" s="65">
        <v>3</v>
      </c>
      <c r="J2" s="64"/>
    </row>
    <row r="3" spans="1:10" x14ac:dyDescent="0.3">
      <c r="A3" s="66">
        <v>2</v>
      </c>
      <c r="B3" s="65">
        <v>4</v>
      </c>
      <c r="C3" s="65">
        <v>2</v>
      </c>
      <c r="J3" s="64"/>
    </row>
    <row r="4" spans="1:10" x14ac:dyDescent="0.3">
      <c r="A4" s="66">
        <v>3</v>
      </c>
      <c r="B4" s="65">
        <v>2</v>
      </c>
      <c r="C4" s="65">
        <v>4</v>
      </c>
      <c r="J4" s="64"/>
    </row>
    <row r="5" spans="1:10" x14ac:dyDescent="0.3">
      <c r="A5" s="66">
        <v>4</v>
      </c>
      <c r="B5" s="65">
        <v>1</v>
      </c>
      <c r="C5" s="65">
        <v>3</v>
      </c>
      <c r="J5" s="64"/>
    </row>
    <row r="6" spans="1:10" x14ac:dyDescent="0.3">
      <c r="A6" s="66">
        <v>5</v>
      </c>
      <c r="B6" s="65">
        <v>3</v>
      </c>
      <c r="C6" s="65">
        <v>5</v>
      </c>
      <c r="J6" s="64"/>
    </row>
    <row r="7" spans="1:10" x14ac:dyDescent="0.3">
      <c r="A7" s="66">
        <v>6</v>
      </c>
      <c r="B7" s="65">
        <v>3</v>
      </c>
      <c r="C7" s="65">
        <v>5</v>
      </c>
      <c r="J7" s="64"/>
    </row>
    <row r="8" spans="1:10" x14ac:dyDescent="0.3">
      <c r="A8" s="66">
        <v>7</v>
      </c>
      <c r="B8" s="65">
        <v>3</v>
      </c>
      <c r="C8" s="65">
        <v>4</v>
      </c>
      <c r="J8" s="64"/>
    </row>
    <row r="9" spans="1:10" x14ac:dyDescent="0.3">
      <c r="A9" s="66">
        <v>8</v>
      </c>
      <c r="B9" s="65">
        <v>5</v>
      </c>
      <c r="C9" s="65">
        <v>5</v>
      </c>
      <c r="J9" s="64"/>
    </row>
    <row r="10" spans="1:10" x14ac:dyDescent="0.3">
      <c r="A10" s="66">
        <v>9</v>
      </c>
      <c r="B10" s="65">
        <v>4</v>
      </c>
      <c r="C10" s="65">
        <v>4</v>
      </c>
      <c r="J10" s="64"/>
    </row>
    <row r="11" spans="1:10" x14ac:dyDescent="0.3">
      <c r="A11" s="66">
        <v>10</v>
      </c>
      <c r="B11" s="65">
        <v>4</v>
      </c>
      <c r="C11" s="65">
        <v>3</v>
      </c>
      <c r="J11" s="64"/>
    </row>
    <row r="12" spans="1:10" x14ac:dyDescent="0.3">
      <c r="A12" s="66">
        <v>11</v>
      </c>
      <c r="B12" s="65">
        <v>4</v>
      </c>
      <c r="C12" s="65">
        <v>5</v>
      </c>
      <c r="J12" s="64"/>
    </row>
    <row r="13" spans="1:10" x14ac:dyDescent="0.3">
      <c r="A13" s="66">
        <v>12</v>
      </c>
      <c r="B13" s="65">
        <v>3</v>
      </c>
      <c r="C13" s="65">
        <v>4</v>
      </c>
      <c r="J13" s="64"/>
    </row>
    <row r="14" spans="1:10" x14ac:dyDescent="0.3">
      <c r="A14" s="66">
        <v>13</v>
      </c>
      <c r="B14" s="65">
        <v>5</v>
      </c>
      <c r="C14" s="65">
        <v>5</v>
      </c>
      <c r="J14" s="64"/>
    </row>
    <row r="15" spans="1:10" x14ac:dyDescent="0.3">
      <c r="A15" s="66">
        <v>14</v>
      </c>
      <c r="B15" s="65">
        <v>1</v>
      </c>
      <c r="C15" s="65">
        <v>2</v>
      </c>
      <c r="J15" s="64"/>
    </row>
    <row r="16" spans="1:10" x14ac:dyDescent="0.3">
      <c r="A16" s="66">
        <v>15</v>
      </c>
      <c r="B16" s="65">
        <v>3</v>
      </c>
      <c r="C16" s="65">
        <v>5</v>
      </c>
      <c r="J16" s="64"/>
    </row>
    <row r="17" spans="1:10" x14ac:dyDescent="0.3">
      <c r="A17" s="66"/>
      <c r="B17" s="65"/>
      <c r="C17" s="65"/>
      <c r="J17" s="64"/>
    </row>
    <row r="18" spans="1:10" ht="14.4" x14ac:dyDescent="0.3">
      <c r="A18"/>
      <c r="B18" s="105"/>
      <c r="C18"/>
      <c r="D18"/>
      <c r="E18"/>
      <c r="F18"/>
      <c r="G18"/>
      <c r="H18"/>
      <c r="I18"/>
      <c r="J18" s="64"/>
    </row>
    <row r="19" spans="1:10" ht="14.4" x14ac:dyDescent="0.3">
      <c r="A19"/>
      <c r="B19" s="105"/>
      <c r="C19"/>
      <c r="D19"/>
      <c r="E19"/>
      <c r="F19"/>
      <c r="G19"/>
      <c r="H19"/>
      <c r="I19"/>
    </row>
    <row r="20" spans="1:10" ht="14.4" x14ac:dyDescent="0.3">
      <c r="A20"/>
      <c r="B20" s="105"/>
      <c r="C20"/>
      <c r="D20"/>
      <c r="E20"/>
      <c r="F20"/>
      <c r="G20"/>
      <c r="H20"/>
      <c r="I20"/>
    </row>
    <row r="21" spans="1:10" ht="14.4" x14ac:dyDescent="0.3">
      <c r="A21"/>
      <c r="B21" s="105"/>
      <c r="C21"/>
      <c r="D21"/>
      <c r="E21"/>
      <c r="F21"/>
      <c r="G21"/>
      <c r="H21"/>
      <c r="I21"/>
    </row>
    <row r="22" spans="1:10" ht="14.4" x14ac:dyDescent="0.3">
      <c r="A22"/>
      <c r="B22" s="105"/>
      <c r="C22"/>
      <c r="D22"/>
      <c r="E22"/>
      <c r="F22"/>
      <c r="G22"/>
      <c r="H22"/>
      <c r="I22"/>
    </row>
    <row r="23" spans="1:10" ht="14.4" x14ac:dyDescent="0.3">
      <c r="A23"/>
      <c r="B23" s="105"/>
      <c r="C23"/>
      <c r="D23"/>
      <c r="E23"/>
      <c r="F23"/>
      <c r="G23"/>
      <c r="H23"/>
      <c r="I23"/>
    </row>
    <row r="24" spans="1:10" ht="14.4" x14ac:dyDescent="0.3">
      <c r="A24"/>
      <c r="B24" s="105"/>
      <c r="C24"/>
      <c r="D24"/>
      <c r="E24"/>
      <c r="F24"/>
      <c r="G24"/>
      <c r="H24"/>
      <c r="I24"/>
    </row>
    <row r="25" spans="1:10" ht="14.4" x14ac:dyDescent="0.3">
      <c r="A25"/>
      <c r="B25" s="105"/>
      <c r="C25"/>
      <c r="D25"/>
      <c r="E25"/>
      <c r="F25"/>
      <c r="G25"/>
      <c r="H25"/>
      <c r="I25"/>
    </row>
    <row r="26" spans="1:10" ht="14.4" x14ac:dyDescent="0.3">
      <c r="A26"/>
      <c r="B26" s="105"/>
      <c r="C26"/>
      <c r="D26"/>
      <c r="E26"/>
      <c r="F26"/>
      <c r="G26"/>
      <c r="H26"/>
      <c r="I26"/>
    </row>
    <row r="27" spans="1:10" ht="14.4" x14ac:dyDescent="0.3">
      <c r="A27"/>
      <c r="B27" s="105"/>
      <c r="C27"/>
      <c r="D27"/>
      <c r="E27"/>
      <c r="F27"/>
      <c r="G27"/>
      <c r="H27"/>
      <c r="I27"/>
    </row>
    <row r="28" spans="1:10" ht="14.4" x14ac:dyDescent="0.3">
      <c r="A28"/>
      <c r="B28" s="105"/>
      <c r="C28"/>
      <c r="D28"/>
      <c r="E28"/>
      <c r="F28"/>
      <c r="G28"/>
      <c r="H28"/>
      <c r="I28"/>
    </row>
    <row r="29" spans="1:10" ht="14.4" x14ac:dyDescent="0.3">
      <c r="A29"/>
      <c r="B29" s="105"/>
      <c r="C29"/>
      <c r="D29"/>
      <c r="E29"/>
      <c r="F29"/>
      <c r="G29"/>
      <c r="H29"/>
      <c r="I29"/>
    </row>
    <row r="30" spans="1:10" ht="14.4" x14ac:dyDescent="0.3">
      <c r="A30"/>
      <c r="B30" s="105"/>
      <c r="C30"/>
      <c r="D30"/>
      <c r="E30"/>
      <c r="F30"/>
      <c r="G30"/>
      <c r="H30"/>
      <c r="I30"/>
    </row>
    <row r="31" spans="1:10" ht="14.4" x14ac:dyDescent="0.3">
      <c r="A31"/>
      <c r="B31" s="105"/>
      <c r="C31"/>
      <c r="D31"/>
      <c r="E31"/>
      <c r="F31"/>
      <c r="G31"/>
      <c r="H31"/>
      <c r="I31"/>
    </row>
    <row r="32" spans="1:10" ht="14.4" x14ac:dyDescent="0.3">
      <c r="A32"/>
      <c r="B32" s="105"/>
      <c r="C32"/>
      <c r="D32"/>
      <c r="E32"/>
      <c r="F32"/>
      <c r="G32"/>
      <c r="H32"/>
      <c r="I32"/>
    </row>
    <row r="33" spans="1:9" ht="14.4" x14ac:dyDescent="0.3">
      <c r="A33"/>
      <c r="B33" s="105"/>
      <c r="C33"/>
      <c r="D33"/>
      <c r="E33"/>
      <c r="F33"/>
      <c r="G33"/>
      <c r="H33"/>
      <c r="I33"/>
    </row>
    <row r="34" spans="1:9" ht="14.4" x14ac:dyDescent="0.3">
      <c r="A34"/>
      <c r="B34" s="105"/>
      <c r="C34"/>
      <c r="D34"/>
      <c r="E34"/>
      <c r="F34"/>
      <c r="G34"/>
      <c r="H34"/>
      <c r="I34"/>
    </row>
    <row r="35" spans="1:9" ht="14.4" x14ac:dyDescent="0.3">
      <c r="A35"/>
      <c r="B35" s="105"/>
      <c r="C35"/>
      <c r="D35"/>
      <c r="E35"/>
      <c r="F35"/>
      <c r="G35"/>
      <c r="H35"/>
      <c r="I35"/>
    </row>
    <row r="36" spans="1:9" ht="14.4" x14ac:dyDescent="0.3">
      <c r="A36"/>
      <c r="B36" s="105"/>
      <c r="C36"/>
      <c r="D36"/>
      <c r="E36"/>
      <c r="F36"/>
      <c r="G36"/>
      <c r="H36"/>
      <c r="I36"/>
    </row>
    <row r="37" spans="1:9" ht="14.4" x14ac:dyDescent="0.3">
      <c r="A37"/>
      <c r="B37" s="105"/>
      <c r="C37"/>
      <c r="D37"/>
      <c r="E37"/>
      <c r="F37"/>
      <c r="G37"/>
      <c r="H37"/>
      <c r="I37"/>
    </row>
    <row r="38" spans="1:9" ht="14.4" x14ac:dyDescent="0.3">
      <c r="A38"/>
      <c r="B38" s="105"/>
      <c r="C38"/>
      <c r="D38"/>
      <c r="E38"/>
      <c r="F38"/>
      <c r="G38"/>
      <c r="H38"/>
      <c r="I38"/>
    </row>
  </sheetData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workbookViewId="0">
      <selection activeCell="E6" sqref="E6"/>
    </sheetView>
  </sheetViews>
  <sheetFormatPr defaultRowHeight="14.4" x14ac:dyDescent="0.3"/>
  <cols>
    <col min="1" max="1" width="13.33203125" customWidth="1"/>
  </cols>
  <sheetData>
    <row r="1" spans="1:12" ht="55.2" x14ac:dyDescent="0.3">
      <c r="A1" s="111" t="s">
        <v>15</v>
      </c>
      <c r="B1" s="112" t="s">
        <v>347</v>
      </c>
    </row>
    <row r="2" spans="1:12" x14ac:dyDescent="0.3">
      <c r="A2" s="113">
        <v>39084</v>
      </c>
      <c r="B2" s="114">
        <v>422.01916932907352</v>
      </c>
    </row>
    <row r="3" spans="1:12" x14ac:dyDescent="0.3">
      <c r="A3" s="113">
        <v>39085</v>
      </c>
      <c r="B3" s="114">
        <v>413.5137380191693</v>
      </c>
    </row>
    <row r="4" spans="1:12" x14ac:dyDescent="0.3">
      <c r="A4" s="113">
        <v>39086</v>
      </c>
      <c r="B4" s="114">
        <v>402.94632587859422</v>
      </c>
      <c r="K4" s="115"/>
      <c r="L4" s="115"/>
    </row>
    <row r="5" spans="1:12" x14ac:dyDescent="0.3">
      <c r="A5" s="113">
        <v>39087</v>
      </c>
      <c r="B5" s="114">
        <v>394.24984025559104</v>
      </c>
      <c r="K5" s="115"/>
      <c r="L5" s="115"/>
    </row>
    <row r="6" spans="1:12" x14ac:dyDescent="0.3">
      <c r="A6" s="113">
        <v>39090</v>
      </c>
      <c r="B6" s="114">
        <v>396.89968051118205</v>
      </c>
      <c r="K6" s="115"/>
      <c r="L6" s="115"/>
    </row>
    <row r="7" spans="1:12" x14ac:dyDescent="0.3">
      <c r="A7" s="113">
        <v>39091</v>
      </c>
      <c r="B7" s="114">
        <v>387.76230031948876</v>
      </c>
      <c r="K7" s="115"/>
      <c r="L7" s="115"/>
    </row>
    <row r="8" spans="1:12" x14ac:dyDescent="0.3">
      <c r="A8" s="113">
        <v>39092</v>
      </c>
      <c r="B8" s="114">
        <v>383.21469648562299</v>
      </c>
      <c r="K8" s="115"/>
      <c r="L8" s="115"/>
    </row>
    <row r="9" spans="1:12" x14ac:dyDescent="0.3">
      <c r="A9" s="113">
        <v>39093</v>
      </c>
      <c r="B9" s="114">
        <v>380.94185303514377</v>
      </c>
      <c r="K9" s="115"/>
      <c r="L9" s="115"/>
    </row>
    <row r="10" spans="1:12" x14ac:dyDescent="0.3">
      <c r="A10" s="113">
        <v>39094</v>
      </c>
      <c r="B10" s="114">
        <v>367.4511182108626</v>
      </c>
      <c r="K10" s="115"/>
      <c r="L10" s="115"/>
    </row>
    <row r="11" spans="1:12" x14ac:dyDescent="0.3">
      <c r="A11" s="113">
        <v>39097</v>
      </c>
      <c r="B11" s="114">
        <v>375.01086261980828</v>
      </c>
      <c r="K11" s="115"/>
      <c r="L11" s="115"/>
    </row>
    <row r="12" spans="1:12" x14ac:dyDescent="0.3">
      <c r="A12" s="113">
        <v>39098</v>
      </c>
      <c r="B12" s="114">
        <v>361.71629392971244</v>
      </c>
      <c r="K12" s="115"/>
      <c r="L12" s="115"/>
    </row>
    <row r="13" spans="1:12" x14ac:dyDescent="0.3">
      <c r="A13" s="113">
        <v>39099</v>
      </c>
      <c r="B13" s="114">
        <v>361.62364217252394</v>
      </c>
      <c r="K13" s="115"/>
      <c r="L13" s="115"/>
    </row>
    <row r="14" spans="1:12" x14ac:dyDescent="0.3">
      <c r="A14" s="113">
        <v>39100</v>
      </c>
      <c r="B14" s="114">
        <v>357.52204472843454</v>
      </c>
    </row>
    <row r="15" spans="1:12" x14ac:dyDescent="0.3">
      <c r="A15" s="113">
        <v>39101</v>
      </c>
      <c r="B15" s="114">
        <v>366.41341853035141</v>
      </c>
    </row>
    <row r="16" spans="1:12" x14ac:dyDescent="0.3">
      <c r="A16" s="113">
        <v>39104</v>
      </c>
      <c r="B16" s="114">
        <v>377.75015974440896</v>
      </c>
    </row>
    <row r="17" spans="1:2" x14ac:dyDescent="0.3">
      <c r="A17" s="113">
        <v>39105</v>
      </c>
      <c r="B17" s="114">
        <v>375.60702875399357</v>
      </c>
    </row>
    <row r="18" spans="1:2" x14ac:dyDescent="0.3">
      <c r="A18" s="113">
        <v>39106</v>
      </c>
      <c r="B18" s="114">
        <v>380.10095846645368</v>
      </c>
    </row>
    <row r="19" spans="1:2" x14ac:dyDescent="0.3">
      <c r="A19" s="113">
        <v>39107</v>
      </c>
      <c r="B19" s="114">
        <v>388.10351437699677</v>
      </c>
    </row>
    <row r="20" spans="1:2" x14ac:dyDescent="0.3">
      <c r="A20" s="113">
        <v>39108</v>
      </c>
      <c r="B20" s="114">
        <v>387.01789137380189</v>
      </c>
    </row>
    <row r="21" spans="1:2" x14ac:dyDescent="0.3">
      <c r="A21" s="113">
        <v>39111</v>
      </c>
      <c r="B21" s="114">
        <v>388.72843450479235</v>
      </c>
    </row>
    <row r="22" spans="1:2" x14ac:dyDescent="0.3">
      <c r="A22" s="113">
        <v>39112</v>
      </c>
      <c r="B22" s="114">
        <v>401.46325878594246</v>
      </c>
    </row>
    <row r="23" spans="1:2" x14ac:dyDescent="0.3">
      <c r="A23" s="116">
        <v>39113</v>
      </c>
      <c r="B23" s="114">
        <v>413.5635782747604</v>
      </c>
    </row>
    <row r="24" spans="1:2" x14ac:dyDescent="0.3">
      <c r="A24" s="116">
        <v>39114</v>
      </c>
      <c r="B24" s="114">
        <v>408.10670926517571</v>
      </c>
    </row>
    <row r="25" spans="1:2" x14ac:dyDescent="0.3">
      <c r="A25" s="116">
        <v>39115</v>
      </c>
      <c r="B25" s="114">
        <v>406.24153354632591</v>
      </c>
    </row>
    <row r="26" spans="1:2" x14ac:dyDescent="0.3">
      <c r="A26" s="116">
        <v>39118</v>
      </c>
      <c r="B26" s="114">
        <v>423.14313099041527</v>
      </c>
    </row>
    <row r="27" spans="1:2" x14ac:dyDescent="0.3">
      <c r="A27" s="116">
        <v>39119</v>
      </c>
      <c r="B27" s="114">
        <v>414.30734824281149</v>
      </c>
    </row>
    <row r="28" spans="1:2" x14ac:dyDescent="0.3">
      <c r="A28" s="116">
        <v>39120</v>
      </c>
      <c r="B28" s="114">
        <v>414.42811501597447</v>
      </c>
    </row>
    <row r="29" spans="1:2" x14ac:dyDescent="0.3">
      <c r="A29" s="116">
        <v>39121</v>
      </c>
      <c r="B29" s="114">
        <v>408.34952076677314</v>
      </c>
    </row>
    <row r="30" spans="1:2" x14ac:dyDescent="0.3">
      <c r="A30" s="116">
        <v>39122</v>
      </c>
      <c r="B30" s="114">
        <v>414.57444089456868</v>
      </c>
    </row>
    <row r="31" spans="1:2" x14ac:dyDescent="0.3">
      <c r="A31" s="116">
        <v>39125</v>
      </c>
      <c r="B31" s="114">
        <v>410.27220447284344</v>
      </c>
    </row>
    <row r="32" spans="1:2" x14ac:dyDescent="0.3">
      <c r="A32" s="116">
        <v>39126</v>
      </c>
      <c r="B32" s="114">
        <v>407.39041533546322</v>
      </c>
    </row>
    <row r="33" spans="1:2" x14ac:dyDescent="0.3">
      <c r="A33" s="116">
        <v>39127</v>
      </c>
      <c r="B33" s="114">
        <v>407.082428115016</v>
      </c>
    </row>
    <row r="34" spans="1:2" x14ac:dyDescent="0.3">
      <c r="A34" s="116">
        <v>39128</v>
      </c>
      <c r="B34" s="114">
        <v>403.33099041533546</v>
      </c>
    </row>
    <row r="35" spans="1:2" x14ac:dyDescent="0.3">
      <c r="A35" s="116">
        <v>39129</v>
      </c>
      <c r="B35" s="114">
        <v>414.37188498402554</v>
      </c>
    </row>
    <row r="36" spans="1:2" x14ac:dyDescent="0.3">
      <c r="A36" s="116">
        <v>39132</v>
      </c>
      <c r="B36" s="114">
        <v>417.81341853035138</v>
      </c>
    </row>
    <row r="37" spans="1:2" x14ac:dyDescent="0.3">
      <c r="A37" s="116">
        <v>39133</v>
      </c>
      <c r="B37" s="114">
        <v>415.45175718849839</v>
      </c>
    </row>
    <row r="38" spans="1:2" x14ac:dyDescent="0.3">
      <c r="A38" s="116">
        <v>39134</v>
      </c>
      <c r="B38" s="114">
        <v>432.52140575079869</v>
      </c>
    </row>
    <row r="39" spans="1:2" x14ac:dyDescent="0.3">
      <c r="A39" s="116">
        <v>39135</v>
      </c>
      <c r="B39" s="114">
        <v>446.05942492012775</v>
      </c>
    </row>
    <row r="40" spans="1:2" x14ac:dyDescent="0.3">
      <c r="A40" s="116">
        <v>39136</v>
      </c>
      <c r="B40" s="114">
        <v>467.58274760383387</v>
      </c>
    </row>
    <row r="41" spans="1:2" x14ac:dyDescent="0.3">
      <c r="A41" s="116">
        <v>39139</v>
      </c>
      <c r="B41" s="114">
        <v>469.4236421725239</v>
      </c>
    </row>
    <row r="42" spans="1:2" x14ac:dyDescent="0.3">
      <c r="A42" s="116">
        <v>39140</v>
      </c>
      <c r="B42" s="114">
        <v>471.22236421725239</v>
      </c>
    </row>
    <row r="43" spans="1:2" x14ac:dyDescent="0.3">
      <c r="A43" s="116">
        <v>39141</v>
      </c>
      <c r="B43" s="114">
        <v>474.31693290734825</v>
      </c>
    </row>
    <row r="44" spans="1:2" x14ac:dyDescent="0.3">
      <c r="A44" s="116">
        <v>39142</v>
      </c>
      <c r="B44" s="114">
        <v>490.56869009584659</v>
      </c>
    </row>
    <row r="45" spans="1:2" x14ac:dyDescent="0.3">
      <c r="A45" s="116">
        <v>39143</v>
      </c>
      <c r="B45" s="114">
        <v>494.59105431309905</v>
      </c>
    </row>
    <row r="46" spans="1:2" x14ac:dyDescent="0.3">
      <c r="A46" s="116">
        <v>39146</v>
      </c>
      <c r="B46" s="114">
        <v>482.72715654952077</v>
      </c>
    </row>
    <row r="47" spans="1:2" x14ac:dyDescent="0.3">
      <c r="A47" s="116">
        <v>39147</v>
      </c>
      <c r="B47" s="114">
        <v>461.95015974440895</v>
      </c>
    </row>
    <row r="48" spans="1:2" x14ac:dyDescent="0.3">
      <c r="A48" s="116">
        <v>39148</v>
      </c>
      <c r="B48" s="114">
        <v>480.42492012779547</v>
      </c>
    </row>
    <row r="49" spans="1:2" x14ac:dyDescent="0.3">
      <c r="A49" s="116">
        <v>39149</v>
      </c>
      <c r="B49" s="114">
        <v>485.66070287539935</v>
      </c>
    </row>
    <row r="50" spans="1:2" x14ac:dyDescent="0.3">
      <c r="A50" s="116">
        <v>39150</v>
      </c>
      <c r="B50" s="114">
        <v>483.61980830670922</v>
      </c>
    </row>
    <row r="51" spans="1:2" x14ac:dyDescent="0.3">
      <c r="A51" s="116">
        <v>39153</v>
      </c>
      <c r="B51" s="114">
        <v>481.23642172523961</v>
      </c>
    </row>
    <row r="52" spans="1:2" x14ac:dyDescent="0.3">
      <c r="A52" s="116">
        <v>39154</v>
      </c>
      <c r="B52" s="114">
        <v>482.32843450479231</v>
      </c>
    </row>
    <row r="53" spans="1:2" x14ac:dyDescent="0.3">
      <c r="A53" s="116">
        <v>39155</v>
      </c>
      <c r="B53" s="114">
        <v>468.15591054313103</v>
      </c>
    </row>
    <row r="54" spans="1:2" x14ac:dyDescent="0.3">
      <c r="A54" s="116">
        <v>39156</v>
      </c>
      <c r="B54" s="114">
        <v>458.0600638977636</v>
      </c>
    </row>
    <row r="55" spans="1:2" x14ac:dyDescent="0.3">
      <c r="A55" s="116">
        <v>39157</v>
      </c>
      <c r="B55" s="114">
        <v>466.20255591054308</v>
      </c>
    </row>
    <row r="56" spans="1:2" x14ac:dyDescent="0.3">
      <c r="A56" s="116">
        <v>39160</v>
      </c>
      <c r="B56" s="114">
        <v>459.23258785942488</v>
      </c>
    </row>
    <row r="57" spans="1:2" x14ac:dyDescent="0.3">
      <c r="A57" s="116">
        <v>39161</v>
      </c>
      <c r="B57" s="114">
        <v>458.67092651757184</v>
      </c>
    </row>
    <row r="58" spans="1:2" x14ac:dyDescent="0.3">
      <c r="A58" s="116">
        <v>39162</v>
      </c>
      <c r="B58" s="114">
        <v>469.92460063897761</v>
      </c>
    </row>
    <row r="59" spans="1:2" x14ac:dyDescent="0.3">
      <c r="A59" s="116">
        <v>39163</v>
      </c>
      <c r="B59" s="114">
        <v>478.7258785942492</v>
      </c>
    </row>
    <row r="60" spans="1:2" x14ac:dyDescent="0.3">
      <c r="A60" s="116">
        <v>39164</v>
      </c>
      <c r="B60" s="114">
        <v>488.94952076677316</v>
      </c>
    </row>
    <row r="61" spans="1:2" x14ac:dyDescent="0.3">
      <c r="A61" s="116">
        <v>39167</v>
      </c>
      <c r="B61" s="114">
        <v>506.20383386581472</v>
      </c>
    </row>
    <row r="62" spans="1:2" x14ac:dyDescent="0.3">
      <c r="A62" s="116">
        <v>39168</v>
      </c>
      <c r="B62" s="114">
        <v>504.70543130990416</v>
      </c>
    </row>
    <row r="63" spans="1:2" x14ac:dyDescent="0.3">
      <c r="A63" s="116">
        <v>39169</v>
      </c>
      <c r="B63" s="114">
        <v>514.90479233226836</v>
      </c>
    </row>
    <row r="64" spans="1:2" x14ac:dyDescent="0.3">
      <c r="A64" s="116">
        <v>39170</v>
      </c>
      <c r="B64" s="114">
        <v>520.63961661341853</v>
      </c>
    </row>
    <row r="65" spans="1:2" x14ac:dyDescent="0.3">
      <c r="A65" s="116">
        <v>39171</v>
      </c>
      <c r="B65" s="114">
        <v>527.54376996805104</v>
      </c>
    </row>
    <row r="66" spans="1:2" x14ac:dyDescent="0.3">
      <c r="A66" s="116">
        <v>39174</v>
      </c>
      <c r="B66" s="114">
        <v>516.16869009584661</v>
      </c>
    </row>
    <row r="67" spans="1:2" x14ac:dyDescent="0.3">
      <c r="A67" s="116">
        <v>39175</v>
      </c>
      <c r="B67" s="114">
        <v>509.37060702875397</v>
      </c>
    </row>
    <row r="68" spans="1:2" x14ac:dyDescent="0.3">
      <c r="A68" s="116">
        <v>39176</v>
      </c>
      <c r="B68" s="114">
        <v>521.47156549520764</v>
      </c>
    </row>
    <row r="69" spans="1:2" x14ac:dyDescent="0.3">
      <c r="A69" s="116">
        <v>39177</v>
      </c>
      <c r="B69" s="114">
        <v>531.06198083067102</v>
      </c>
    </row>
    <row r="70" spans="1:2" x14ac:dyDescent="0.3">
      <c r="A70" s="116">
        <v>39182</v>
      </c>
      <c r="B70" s="114">
        <v>534.83769968051115</v>
      </c>
    </row>
    <row r="71" spans="1:2" x14ac:dyDescent="0.3">
      <c r="A71" s="116">
        <v>39183</v>
      </c>
      <c r="B71" s="114">
        <v>537.21533546325873</v>
      </c>
    </row>
    <row r="72" spans="1:2" x14ac:dyDescent="0.3">
      <c r="A72" s="116">
        <v>39184</v>
      </c>
      <c r="B72" s="114">
        <v>535.26134185303511</v>
      </c>
    </row>
    <row r="73" spans="1:2" x14ac:dyDescent="0.3">
      <c r="A73" s="116">
        <v>39185</v>
      </c>
      <c r="B73" s="114">
        <v>545.71948881789137</v>
      </c>
    </row>
    <row r="74" spans="1:2" x14ac:dyDescent="0.3">
      <c r="A74" s="116">
        <v>39188</v>
      </c>
      <c r="B74" s="114">
        <v>541.58530351437696</v>
      </c>
    </row>
    <row r="75" spans="1:2" x14ac:dyDescent="0.3">
      <c r="A75" s="116">
        <v>39189</v>
      </c>
      <c r="B75" s="114">
        <v>538.86581469648559</v>
      </c>
    </row>
    <row r="76" spans="1:2" x14ac:dyDescent="0.3">
      <c r="A76" s="116">
        <v>39190</v>
      </c>
      <c r="B76" s="114">
        <v>521.55527156549522</v>
      </c>
    </row>
    <row r="77" spans="1:2" x14ac:dyDescent="0.3">
      <c r="A77" s="116">
        <v>39191</v>
      </c>
      <c r="B77" s="114">
        <v>541.82428115015966</v>
      </c>
    </row>
    <row r="78" spans="1:2" x14ac:dyDescent="0.3">
      <c r="A78" s="116">
        <v>39192</v>
      </c>
      <c r="B78" s="114">
        <v>540.22236421725233</v>
      </c>
    </row>
    <row r="79" spans="1:2" x14ac:dyDescent="0.3">
      <c r="A79" s="116">
        <v>39195</v>
      </c>
      <c r="B79" s="114">
        <v>563.07028753993609</v>
      </c>
    </row>
    <row r="80" spans="1:2" x14ac:dyDescent="0.3">
      <c r="A80" s="116">
        <v>39196</v>
      </c>
      <c r="B80" s="114">
        <v>577.81022364217245</v>
      </c>
    </row>
    <row r="81" spans="1:2" x14ac:dyDescent="0.3">
      <c r="A81" s="116">
        <v>39197</v>
      </c>
      <c r="B81" s="114">
        <v>568.91437699680512</v>
      </c>
    </row>
    <row r="82" spans="1:2" x14ac:dyDescent="0.3">
      <c r="A82" s="116">
        <v>39198</v>
      </c>
      <c r="B82" s="114">
        <v>566.40383386581459</v>
      </c>
    </row>
    <row r="83" spans="1:2" x14ac:dyDescent="0.3">
      <c r="A83" s="116">
        <v>39199</v>
      </c>
      <c r="B83" s="114">
        <v>564.38849840255591</v>
      </c>
    </row>
    <row r="84" spans="1:2" x14ac:dyDescent="0.3">
      <c r="A84" s="116">
        <v>39202</v>
      </c>
      <c r="B84" s="114">
        <v>589.59105431309911</v>
      </c>
    </row>
    <row r="85" spans="1:2" x14ac:dyDescent="0.3">
      <c r="A85" s="116">
        <v>39203</v>
      </c>
      <c r="B85" s="114">
        <v>601.90862619808308</v>
      </c>
    </row>
    <row r="86" spans="1:2" x14ac:dyDescent="0.3">
      <c r="A86" s="116">
        <v>39204</v>
      </c>
      <c r="B86" s="114">
        <v>586.54952076677318</v>
      </c>
    </row>
    <row r="87" spans="1:2" x14ac:dyDescent="0.3">
      <c r="A87" s="116">
        <v>39205</v>
      </c>
      <c r="B87" s="114">
        <v>574.19041533546329</v>
      </c>
    </row>
    <row r="88" spans="1:2" x14ac:dyDescent="0.3">
      <c r="A88" s="116">
        <v>39206</v>
      </c>
      <c r="B88" s="114">
        <v>573.61725239616612</v>
      </c>
    </row>
    <row r="89" spans="1:2" x14ac:dyDescent="0.3">
      <c r="A89" s="116">
        <v>39210</v>
      </c>
      <c r="B89" s="114">
        <v>553.8178913738019</v>
      </c>
    </row>
    <row r="90" spans="1:2" x14ac:dyDescent="0.3">
      <c r="A90" s="116">
        <v>39211</v>
      </c>
      <c r="B90" s="114">
        <v>554.67412140575072</v>
      </c>
    </row>
    <row r="91" spans="1:2" x14ac:dyDescent="0.3">
      <c r="A91" s="116">
        <v>39212</v>
      </c>
      <c r="B91" s="114">
        <v>568.78146964856228</v>
      </c>
    </row>
    <row r="92" spans="1:2" x14ac:dyDescent="0.3">
      <c r="A92" s="116">
        <v>39213</v>
      </c>
      <c r="B92" s="114">
        <v>580.75591054313099</v>
      </c>
    </row>
    <row r="93" spans="1:2" x14ac:dyDescent="0.3">
      <c r="A93" s="116">
        <v>39216</v>
      </c>
      <c r="B93" s="114">
        <v>583.30798722044733</v>
      </c>
    </row>
    <row r="94" spans="1:2" x14ac:dyDescent="0.3">
      <c r="A94" s="116">
        <v>39217</v>
      </c>
      <c r="B94" s="114">
        <v>582.97060702875399</v>
      </c>
    </row>
    <row r="95" spans="1:2" x14ac:dyDescent="0.3">
      <c r="A95" s="116">
        <v>39218</v>
      </c>
      <c r="B95" s="114">
        <v>575.34376996805111</v>
      </c>
    </row>
    <row r="96" spans="1:2" x14ac:dyDescent="0.3">
      <c r="A96" s="116">
        <v>39219</v>
      </c>
      <c r="B96" s="114">
        <v>590.31118210862621</v>
      </c>
    </row>
    <row r="97" spans="1:2" x14ac:dyDescent="0.3">
      <c r="A97" s="116">
        <v>39220</v>
      </c>
      <c r="B97" s="114">
        <v>605.95271565495204</v>
      </c>
    </row>
    <row r="98" spans="1:2" x14ac:dyDescent="0.3">
      <c r="A98" s="116">
        <v>39223</v>
      </c>
      <c r="B98" s="114">
        <v>597.27284345047917</v>
      </c>
    </row>
    <row r="99" spans="1:2" x14ac:dyDescent="0.3">
      <c r="A99" s="116">
        <v>39224</v>
      </c>
      <c r="B99" s="114">
        <v>587.68115015974433</v>
      </c>
    </row>
    <row r="100" spans="1:2" x14ac:dyDescent="0.3">
      <c r="A100" s="116">
        <v>39225</v>
      </c>
      <c r="B100" s="114">
        <v>577.98146964856232</v>
      </c>
    </row>
    <row r="101" spans="1:2" x14ac:dyDescent="0.3">
      <c r="A101" s="116">
        <v>39226</v>
      </c>
      <c r="B101" s="114">
        <v>580.42492012779553</v>
      </c>
    </row>
    <row r="102" spans="1:2" x14ac:dyDescent="0.3">
      <c r="A102" s="116">
        <v>39227</v>
      </c>
      <c r="B102" s="114">
        <v>581.87284345047919</v>
      </c>
    </row>
    <row r="103" spans="1:2" x14ac:dyDescent="0.3">
      <c r="A103" s="116">
        <v>39231</v>
      </c>
      <c r="B103" s="114">
        <v>575.23769968051113</v>
      </c>
    </row>
    <row r="104" spans="1:2" x14ac:dyDescent="0.3">
      <c r="A104" s="116">
        <v>39232</v>
      </c>
      <c r="B104" s="114">
        <v>558.84345047923318</v>
      </c>
    </row>
    <row r="105" spans="1:2" x14ac:dyDescent="0.3">
      <c r="A105" s="116">
        <v>39233</v>
      </c>
      <c r="B105" s="114">
        <v>561.69392971246009</v>
      </c>
    </row>
    <row r="106" spans="1:2" x14ac:dyDescent="0.3">
      <c r="A106" s="116">
        <v>39234</v>
      </c>
      <c r="B106" s="114">
        <v>561.88178913738022</v>
      </c>
    </row>
    <row r="107" spans="1:2" x14ac:dyDescent="0.3">
      <c r="A107" s="116">
        <v>39237</v>
      </c>
      <c r="B107" s="114">
        <v>570.28562300319481</v>
      </c>
    </row>
    <row r="108" spans="1:2" x14ac:dyDescent="0.3">
      <c r="A108" s="116">
        <v>39238</v>
      </c>
      <c r="B108" s="114">
        <v>563.4709265175718</v>
      </c>
    </row>
    <row r="109" spans="1:2" x14ac:dyDescent="0.3">
      <c r="A109" s="116">
        <v>39239</v>
      </c>
      <c r="B109" s="114">
        <v>557.9795527156549</v>
      </c>
    </row>
    <row r="110" spans="1:2" x14ac:dyDescent="0.3">
      <c r="A110" s="116">
        <v>39240</v>
      </c>
      <c r="B110" s="114">
        <v>566.19424920127801</v>
      </c>
    </row>
    <row r="111" spans="1:2" x14ac:dyDescent="0.3">
      <c r="A111" s="116">
        <v>39241</v>
      </c>
      <c r="B111" s="114">
        <v>554.06453674121406</v>
      </c>
    </row>
    <row r="112" spans="1:2" x14ac:dyDescent="0.3">
      <c r="A112" s="116">
        <v>39244</v>
      </c>
      <c r="B112" s="114">
        <v>555.93610223642168</v>
      </c>
    </row>
    <row r="113" spans="1:2" x14ac:dyDescent="0.3">
      <c r="A113" s="116">
        <v>39245</v>
      </c>
      <c r="B113" s="114">
        <v>559.74376996805108</v>
      </c>
    </row>
    <row r="114" spans="1:2" x14ac:dyDescent="0.3">
      <c r="A114" s="116">
        <v>39246</v>
      </c>
      <c r="B114" s="114">
        <v>564.11884984025551</v>
      </c>
    </row>
    <row r="115" spans="1:2" x14ac:dyDescent="0.3">
      <c r="A115" s="116">
        <v>39247</v>
      </c>
      <c r="B115" s="114">
        <v>575.83642172523957</v>
      </c>
    </row>
    <row r="116" spans="1:2" x14ac:dyDescent="0.3">
      <c r="A116" s="116">
        <v>39248</v>
      </c>
      <c r="B116" s="114">
        <v>589.93035143769964</v>
      </c>
    </row>
    <row r="117" spans="1:2" x14ac:dyDescent="0.3">
      <c r="A117" s="116">
        <v>39251</v>
      </c>
      <c r="B117" s="114">
        <v>588.46773162939303</v>
      </c>
    </row>
    <row r="118" spans="1:2" x14ac:dyDescent="0.3">
      <c r="A118" s="116">
        <v>39252</v>
      </c>
      <c r="B118" s="114">
        <v>576.54760383386576</v>
      </c>
    </row>
    <row r="119" spans="1:2" x14ac:dyDescent="0.3">
      <c r="A119" s="116">
        <v>39253</v>
      </c>
      <c r="B119" s="114">
        <v>566.65239616613417</v>
      </c>
    </row>
    <row r="120" spans="1:2" x14ac:dyDescent="0.3">
      <c r="A120" s="116">
        <v>39254</v>
      </c>
      <c r="B120" s="114">
        <v>577.69329073482425</v>
      </c>
    </row>
    <row r="121" spans="1:2" x14ac:dyDescent="0.3">
      <c r="A121" s="116">
        <v>39255</v>
      </c>
      <c r="B121" s="114">
        <v>581.73290734824286</v>
      </c>
    </row>
    <row r="122" spans="1:2" x14ac:dyDescent="0.3">
      <c r="A122" s="116">
        <v>39258</v>
      </c>
      <c r="B122" s="114">
        <v>574.79680511182107</v>
      </c>
    </row>
    <row r="123" spans="1:2" x14ac:dyDescent="0.3">
      <c r="A123" s="116">
        <v>39259</v>
      </c>
      <c r="B123" s="114">
        <v>567.3022364217253</v>
      </c>
    </row>
    <row r="124" spans="1:2" x14ac:dyDescent="0.3">
      <c r="A124" s="116">
        <v>39260</v>
      </c>
      <c r="B124" s="114">
        <v>565.97699680511187</v>
      </c>
    </row>
    <row r="125" spans="1:2" x14ac:dyDescent="0.3">
      <c r="A125" s="116">
        <v>39261</v>
      </c>
      <c r="B125" s="114">
        <v>566.10543130990413</v>
      </c>
    </row>
    <row r="126" spans="1:2" x14ac:dyDescent="0.3">
      <c r="A126" s="116">
        <v>39262</v>
      </c>
      <c r="B126" s="114">
        <v>570.01980830670925</v>
      </c>
    </row>
    <row r="127" spans="1:2" x14ac:dyDescent="0.3">
      <c r="A127" s="116">
        <v>39265</v>
      </c>
      <c r="B127" s="114">
        <v>560.69329073482425</v>
      </c>
    </row>
    <row r="128" spans="1:2" x14ac:dyDescent="0.3">
      <c r="A128" s="116">
        <v>39266</v>
      </c>
      <c r="B128" s="114">
        <v>565.74440894568681</v>
      </c>
    </row>
    <row r="129" spans="1:2" x14ac:dyDescent="0.3">
      <c r="A129" s="116">
        <v>39267</v>
      </c>
      <c r="B129" s="114">
        <v>568.44792332268366</v>
      </c>
    </row>
    <row r="130" spans="1:2" x14ac:dyDescent="0.3">
      <c r="A130" s="116">
        <v>39268</v>
      </c>
      <c r="B130" s="114">
        <v>565.83450479233227</v>
      </c>
    </row>
    <row r="131" spans="1:2" x14ac:dyDescent="0.3">
      <c r="A131" s="116">
        <v>39269</v>
      </c>
      <c r="B131" s="114">
        <v>579.61789137380197</v>
      </c>
    </row>
    <row r="132" spans="1:2" x14ac:dyDescent="0.3">
      <c r="A132" s="116">
        <v>39272</v>
      </c>
      <c r="B132" s="114">
        <v>586.25047923322677</v>
      </c>
    </row>
    <row r="133" spans="1:2" x14ac:dyDescent="0.3">
      <c r="A133" s="116">
        <v>39273</v>
      </c>
      <c r="B133" s="114">
        <v>591.51309904153356</v>
      </c>
    </row>
    <row r="134" spans="1:2" x14ac:dyDescent="0.3">
      <c r="A134" s="116">
        <v>39274</v>
      </c>
      <c r="B134" s="114">
        <v>579.56677316293928</v>
      </c>
    </row>
    <row r="135" spans="1:2" x14ac:dyDescent="0.3">
      <c r="A135" s="116">
        <v>39275</v>
      </c>
      <c r="B135" s="114">
        <v>569.97827476038333</v>
      </c>
    </row>
    <row r="136" spans="1:2" x14ac:dyDescent="0.3">
      <c r="A136" s="116">
        <v>39276</v>
      </c>
      <c r="B136" s="114">
        <v>561.38019169329073</v>
      </c>
    </row>
    <row r="137" spans="1:2" x14ac:dyDescent="0.3">
      <c r="A137" s="116">
        <v>39279</v>
      </c>
      <c r="B137" s="114">
        <v>553.0996805111821</v>
      </c>
    </row>
    <row r="138" spans="1:2" x14ac:dyDescent="0.3">
      <c r="A138" s="116">
        <v>39280</v>
      </c>
      <c r="B138" s="114">
        <v>532.32587859424916</v>
      </c>
    </row>
    <row r="139" spans="1:2" x14ac:dyDescent="0.3">
      <c r="A139" s="116">
        <v>39281</v>
      </c>
      <c r="B139" s="114">
        <v>535.40830670926516</v>
      </c>
    </row>
    <row r="140" spans="1:2" x14ac:dyDescent="0.3">
      <c r="A140" s="116">
        <v>39282</v>
      </c>
      <c r="B140" s="114">
        <v>530.69329073482425</v>
      </c>
    </row>
    <row r="141" spans="1:2" x14ac:dyDescent="0.3">
      <c r="A141" s="116">
        <v>39283</v>
      </c>
      <c r="B141" s="114">
        <v>533.12715654952081</v>
      </c>
    </row>
    <row r="142" spans="1:2" x14ac:dyDescent="0.3">
      <c r="A142" s="116">
        <v>39286</v>
      </c>
      <c r="B142" s="114">
        <v>516.26389776357826</v>
      </c>
    </row>
    <row r="143" spans="1:2" x14ac:dyDescent="0.3">
      <c r="A143" s="116">
        <v>39287</v>
      </c>
      <c r="B143" s="114">
        <v>502.1897763578275</v>
      </c>
    </row>
    <row r="144" spans="1:2" x14ac:dyDescent="0.3">
      <c r="A144" s="116">
        <v>39288</v>
      </c>
      <c r="B144" s="114">
        <v>506.87859424920123</v>
      </c>
    </row>
    <row r="145" spans="1:2" x14ac:dyDescent="0.3">
      <c r="A145" s="116">
        <v>39289</v>
      </c>
      <c r="B145" s="114">
        <v>526.43961661341859</v>
      </c>
    </row>
    <row r="146" spans="1:2" x14ac:dyDescent="0.3">
      <c r="A146" s="116">
        <v>39290</v>
      </c>
      <c r="B146" s="114">
        <v>527.77188498402552</v>
      </c>
    </row>
    <row r="147" spans="1:2" x14ac:dyDescent="0.3">
      <c r="A147" s="116">
        <v>39293</v>
      </c>
      <c r="B147" s="114">
        <v>523.4210862619808</v>
      </c>
    </row>
    <row r="148" spans="1:2" x14ac:dyDescent="0.3">
      <c r="A148" s="116">
        <v>39294</v>
      </c>
      <c r="B148" s="114">
        <v>526.20191693290735</v>
      </c>
    </row>
    <row r="149" spans="1:2" x14ac:dyDescent="0.3">
      <c r="A149" s="116">
        <v>39295</v>
      </c>
      <c r="B149" s="114">
        <v>531.21405750798726</v>
      </c>
    </row>
    <row r="150" spans="1:2" x14ac:dyDescent="0.3">
      <c r="A150" s="116">
        <v>39296</v>
      </c>
      <c r="B150" s="114">
        <v>522.69904153354628</v>
      </c>
    </row>
    <row r="151" spans="1:2" x14ac:dyDescent="0.3">
      <c r="A151" s="116">
        <v>39297</v>
      </c>
      <c r="B151" s="114">
        <v>524.47284345047922</v>
      </c>
    </row>
    <row r="152" spans="1:2" x14ac:dyDescent="0.3">
      <c r="A152" s="116">
        <v>39300</v>
      </c>
      <c r="B152" s="114">
        <v>510.55782747603831</v>
      </c>
    </row>
    <row r="153" spans="1:2" x14ac:dyDescent="0.3">
      <c r="A153" s="116">
        <v>39301</v>
      </c>
      <c r="B153" s="114">
        <v>501.0172523961661</v>
      </c>
    </row>
    <row r="154" spans="1:2" x14ac:dyDescent="0.3">
      <c r="A154" s="116">
        <v>39302</v>
      </c>
      <c r="B154" s="114">
        <v>510.38083067092651</v>
      </c>
    </row>
    <row r="155" spans="1:2" x14ac:dyDescent="0.3">
      <c r="A155" s="116">
        <v>39303</v>
      </c>
      <c r="B155" s="114">
        <v>498.34824281150156</v>
      </c>
    </row>
    <row r="156" spans="1:2" x14ac:dyDescent="0.3">
      <c r="A156" s="116">
        <v>39304</v>
      </c>
      <c r="B156" s="114">
        <v>501.44408945686899</v>
      </c>
    </row>
    <row r="157" spans="1:2" x14ac:dyDescent="0.3">
      <c r="A157" s="116">
        <v>39307</v>
      </c>
      <c r="B157" s="114">
        <v>512.06070287539933</v>
      </c>
    </row>
    <row r="158" spans="1:2" x14ac:dyDescent="0.3">
      <c r="A158" s="116">
        <v>39308</v>
      </c>
      <c r="B158" s="114">
        <v>501.6012779552716</v>
      </c>
    </row>
    <row r="159" spans="1:2" x14ac:dyDescent="0.3">
      <c r="A159" s="116">
        <v>39309</v>
      </c>
      <c r="B159" s="114">
        <v>521.68945686900952</v>
      </c>
    </row>
    <row r="160" spans="1:2" x14ac:dyDescent="0.3">
      <c r="A160" s="116">
        <v>39310</v>
      </c>
      <c r="B160" s="114">
        <v>511.10031948881789</v>
      </c>
    </row>
    <row r="161" spans="1:2" x14ac:dyDescent="0.3">
      <c r="A161" s="116">
        <v>39311</v>
      </c>
      <c r="B161" s="114">
        <v>519.4</v>
      </c>
    </row>
    <row r="162" spans="1:2" x14ac:dyDescent="0.3">
      <c r="A162" s="116">
        <v>39314</v>
      </c>
      <c r="B162" s="114">
        <v>506.56805111821086</v>
      </c>
    </row>
    <row r="163" spans="1:2" x14ac:dyDescent="0.3">
      <c r="A163" s="116">
        <v>39315</v>
      </c>
      <c r="B163" s="114">
        <v>494.45750798722042</v>
      </c>
    </row>
    <row r="164" spans="1:2" x14ac:dyDescent="0.3">
      <c r="A164" s="116">
        <v>39316</v>
      </c>
      <c r="B164" s="114">
        <v>490.88562300319484</v>
      </c>
    </row>
    <row r="165" spans="1:2" x14ac:dyDescent="0.3">
      <c r="A165" s="116">
        <v>39317</v>
      </c>
      <c r="B165" s="114">
        <v>498.56549520766771</v>
      </c>
    </row>
    <row r="166" spans="1:2" x14ac:dyDescent="0.3">
      <c r="A166" s="116">
        <v>39318</v>
      </c>
      <c r="B166" s="114">
        <v>513.05686900958472</v>
      </c>
    </row>
    <row r="167" spans="1:2" x14ac:dyDescent="0.3">
      <c r="A167" s="116">
        <v>39322</v>
      </c>
      <c r="B167" s="114">
        <v>518.81725239616605</v>
      </c>
    </row>
    <row r="168" spans="1:2" x14ac:dyDescent="0.3">
      <c r="A168" s="116">
        <v>39323</v>
      </c>
      <c r="B168" s="114">
        <v>527.34568690095841</v>
      </c>
    </row>
    <row r="169" spans="1:2" x14ac:dyDescent="0.3">
      <c r="A169" s="116">
        <v>39324</v>
      </c>
      <c r="B169" s="114">
        <v>529.01853035143768</v>
      </c>
    </row>
    <row r="170" spans="1:2" x14ac:dyDescent="0.3">
      <c r="A170" s="116">
        <v>39325</v>
      </c>
      <c r="B170" s="114">
        <v>530.24600638977643</v>
      </c>
    </row>
    <row r="171" spans="1:2" x14ac:dyDescent="0.3">
      <c r="A171" s="116">
        <v>39328</v>
      </c>
      <c r="B171" s="114">
        <v>537.77124600638979</v>
      </c>
    </row>
    <row r="172" spans="1:2" x14ac:dyDescent="0.3">
      <c r="A172" s="116">
        <v>39329</v>
      </c>
      <c r="B172" s="114">
        <v>542.50798722044726</v>
      </c>
    </row>
    <row r="173" spans="1:2" x14ac:dyDescent="0.3">
      <c r="A173" s="116">
        <v>39330</v>
      </c>
      <c r="B173" s="114">
        <v>541.70607028754</v>
      </c>
    </row>
    <row r="174" spans="1:2" x14ac:dyDescent="0.3">
      <c r="A174" s="116">
        <v>39331</v>
      </c>
      <c r="B174" s="114">
        <v>531.72843450479229</v>
      </c>
    </row>
    <row r="175" spans="1:2" x14ac:dyDescent="0.3">
      <c r="A175" s="116">
        <v>39332</v>
      </c>
      <c r="B175" s="114">
        <v>510.47987220447283</v>
      </c>
    </row>
    <row r="176" spans="1:2" x14ac:dyDescent="0.3">
      <c r="A176" s="116">
        <v>39335</v>
      </c>
      <c r="B176" s="114">
        <v>502.26837060702871</v>
      </c>
    </row>
    <row r="177" spans="1:2" x14ac:dyDescent="0.3">
      <c r="A177" s="116">
        <v>39336</v>
      </c>
      <c r="B177" s="114">
        <v>508.24281150159743</v>
      </c>
    </row>
    <row r="178" spans="1:2" x14ac:dyDescent="0.3">
      <c r="A178" s="116">
        <v>39337</v>
      </c>
      <c r="B178" s="114">
        <v>508.70862619808304</v>
      </c>
    </row>
    <row r="179" spans="1:2" x14ac:dyDescent="0.3">
      <c r="A179" s="116">
        <v>39338</v>
      </c>
      <c r="B179" s="114">
        <v>522.18402555910541</v>
      </c>
    </row>
    <row r="180" spans="1:2" x14ac:dyDescent="0.3">
      <c r="A180" s="116">
        <v>39339</v>
      </c>
      <c r="B180" s="114">
        <v>535.3591054313099</v>
      </c>
    </row>
    <row r="181" spans="1:2" x14ac:dyDescent="0.3">
      <c r="A181" s="116">
        <v>39342</v>
      </c>
      <c r="B181" s="114">
        <v>533.20063897763578</v>
      </c>
    </row>
    <row r="182" spans="1:2" x14ac:dyDescent="0.3">
      <c r="A182" s="116">
        <v>39343</v>
      </c>
      <c r="B182" s="114">
        <v>523.38402555910545</v>
      </c>
    </row>
    <row r="183" spans="1:2" x14ac:dyDescent="0.3">
      <c r="A183" s="116">
        <v>39344</v>
      </c>
      <c r="B183" s="114">
        <v>519.95846645367408</v>
      </c>
    </row>
    <row r="184" spans="1:2" x14ac:dyDescent="0.3">
      <c r="A184" s="116">
        <v>39345</v>
      </c>
      <c r="B184" s="114">
        <v>516.33610223642165</v>
      </c>
    </row>
    <row r="185" spans="1:2" x14ac:dyDescent="0.3">
      <c r="A185" s="116">
        <v>39346</v>
      </c>
      <c r="B185" s="114">
        <v>523.98658146964851</v>
      </c>
    </row>
    <row r="186" spans="1:2" x14ac:dyDescent="0.3">
      <c r="A186" s="116">
        <v>39349</v>
      </c>
      <c r="B186" s="114">
        <v>515.16613418530358</v>
      </c>
    </row>
    <row r="187" spans="1:2" x14ac:dyDescent="0.3">
      <c r="A187" s="116">
        <v>39350</v>
      </c>
      <c r="B187" s="114">
        <v>503.17252396166128</v>
      </c>
    </row>
    <row r="188" spans="1:2" x14ac:dyDescent="0.3">
      <c r="A188" s="116">
        <v>39351</v>
      </c>
      <c r="B188" s="114">
        <v>496.03450479233226</v>
      </c>
    </row>
    <row r="189" spans="1:2" x14ac:dyDescent="0.3">
      <c r="A189" s="116">
        <v>39352</v>
      </c>
      <c r="B189" s="114">
        <v>509.45559105431306</v>
      </c>
    </row>
    <row r="190" spans="1:2" x14ac:dyDescent="0.3">
      <c r="A190" s="116">
        <v>39353</v>
      </c>
      <c r="B190" s="114">
        <v>511.11821086261978</v>
      </c>
    </row>
    <row r="191" spans="1:2" x14ac:dyDescent="0.3">
      <c r="A191" s="116">
        <v>39356</v>
      </c>
      <c r="B191" s="114">
        <v>496.25623003194886</v>
      </c>
    </row>
    <row r="192" spans="1:2" x14ac:dyDescent="0.3">
      <c r="A192" s="116">
        <v>39357</v>
      </c>
      <c r="B192" s="114">
        <v>488.87156549520768</v>
      </c>
    </row>
    <row r="193" spans="1:2" x14ac:dyDescent="0.3">
      <c r="A193" s="116">
        <v>39358</v>
      </c>
      <c r="B193" s="114">
        <v>497.93418530351437</v>
      </c>
    </row>
    <row r="194" spans="1:2" x14ac:dyDescent="0.3">
      <c r="A194" s="116">
        <v>39359</v>
      </c>
      <c r="B194" s="114">
        <v>501.53993610223642</v>
      </c>
    </row>
    <row r="195" spans="1:2" x14ac:dyDescent="0.3">
      <c r="A195" s="116">
        <v>39360</v>
      </c>
      <c r="B195" s="114">
        <v>514.13610223642172</v>
      </c>
    </row>
    <row r="196" spans="1:2" x14ac:dyDescent="0.3">
      <c r="A196" s="116">
        <v>39363</v>
      </c>
      <c r="B196" s="114">
        <v>509.28881789137381</v>
      </c>
    </row>
    <row r="197" spans="1:2" x14ac:dyDescent="0.3">
      <c r="A197" s="116">
        <v>39364</v>
      </c>
      <c r="B197" s="114">
        <v>515.96869009584657</v>
      </c>
    </row>
    <row r="198" spans="1:2" x14ac:dyDescent="0.3">
      <c r="A198" s="116">
        <v>39365</v>
      </c>
      <c r="B198" s="114">
        <v>503.44600638977636</v>
      </c>
    </row>
    <row r="199" spans="1:2" x14ac:dyDescent="0.3">
      <c r="A199" s="116">
        <v>39366</v>
      </c>
      <c r="B199" s="114">
        <v>517.97188498402556</v>
      </c>
    </row>
    <row r="200" spans="1:2" x14ac:dyDescent="0.3">
      <c r="A200" s="116">
        <v>39367</v>
      </c>
      <c r="B200" s="114">
        <v>516.02172523961656</v>
      </c>
    </row>
    <row r="201" spans="1:2" x14ac:dyDescent="0.3">
      <c r="A201" s="116">
        <v>39370</v>
      </c>
      <c r="B201" s="114">
        <v>522.76357827476033</v>
      </c>
    </row>
    <row r="202" spans="1:2" x14ac:dyDescent="0.3">
      <c r="A202" s="116">
        <v>39371</v>
      </c>
      <c r="B202" s="114">
        <v>541.2715654952076</v>
      </c>
    </row>
    <row r="203" spans="1:2" x14ac:dyDescent="0.3">
      <c r="A203" s="116">
        <v>39372</v>
      </c>
      <c r="B203" s="114">
        <v>540.66900958466454</v>
      </c>
    </row>
    <row r="204" spans="1:2" x14ac:dyDescent="0.3">
      <c r="A204" s="116">
        <v>39373</v>
      </c>
      <c r="B204" s="114">
        <v>539.96932907348241</v>
      </c>
    </row>
    <row r="205" spans="1:2" x14ac:dyDescent="0.3">
      <c r="A205" s="116">
        <v>39374</v>
      </c>
      <c r="B205" s="114">
        <v>539.45623003194885</v>
      </c>
    </row>
    <row r="206" spans="1:2" x14ac:dyDescent="0.3">
      <c r="A206" s="116">
        <v>39377</v>
      </c>
      <c r="B206" s="114">
        <v>524.58274760383381</v>
      </c>
    </row>
    <row r="207" spans="1:2" x14ac:dyDescent="0.3">
      <c r="A207" s="116">
        <v>39378</v>
      </c>
      <c r="B207" s="114">
        <v>522.53546325878597</v>
      </c>
    </row>
    <row r="208" spans="1:2" x14ac:dyDescent="0.3">
      <c r="A208" s="116">
        <v>39379</v>
      </c>
      <c r="B208" s="114">
        <v>531.06581469648563</v>
      </c>
    </row>
    <row r="209" spans="1:2" x14ac:dyDescent="0.3">
      <c r="A209" s="116">
        <v>39380</v>
      </c>
      <c r="B209" s="114">
        <v>541.08306709265185</v>
      </c>
    </row>
    <row r="210" spans="1:2" x14ac:dyDescent="0.3">
      <c r="A210" s="116">
        <v>39381</v>
      </c>
      <c r="B210" s="114">
        <v>551.1993610223642</v>
      </c>
    </row>
    <row r="211" spans="1:2" x14ac:dyDescent="0.3">
      <c r="A211" s="116">
        <v>39384</v>
      </c>
      <c r="B211" s="114">
        <v>565.87667731629392</v>
      </c>
    </row>
    <row r="212" spans="1:2" x14ac:dyDescent="0.3">
      <c r="A212" s="116">
        <v>39385</v>
      </c>
      <c r="B212" s="114">
        <v>562.84664536741207</v>
      </c>
    </row>
    <row r="213" spans="1:2" x14ac:dyDescent="0.3">
      <c r="A213" s="116">
        <v>39386</v>
      </c>
      <c r="B213" s="114">
        <v>570.73482428115017</v>
      </c>
    </row>
    <row r="214" spans="1:2" x14ac:dyDescent="0.3">
      <c r="A214" s="116">
        <v>39387</v>
      </c>
      <c r="B214" s="114">
        <v>588.78146964856228</v>
      </c>
    </row>
    <row r="215" spans="1:2" x14ac:dyDescent="0.3">
      <c r="A215" s="116">
        <v>39388</v>
      </c>
      <c r="B215" s="114">
        <v>596.77571884984025</v>
      </c>
    </row>
    <row r="216" spans="1:2" x14ac:dyDescent="0.3">
      <c r="A216" s="116">
        <v>39391</v>
      </c>
      <c r="B216" s="114">
        <v>589.61277955271566</v>
      </c>
    </row>
    <row r="217" spans="1:2" x14ac:dyDescent="0.3">
      <c r="A217" s="116">
        <v>39392</v>
      </c>
      <c r="B217" s="114">
        <v>593.5929712460063</v>
      </c>
    </row>
    <row r="218" spans="1:2" x14ac:dyDescent="0.3">
      <c r="A218" s="116">
        <v>39393</v>
      </c>
      <c r="B218" s="114">
        <v>591.50095846645365</v>
      </c>
    </row>
    <row r="219" spans="1:2" x14ac:dyDescent="0.3">
      <c r="A219" s="116">
        <v>39394</v>
      </c>
      <c r="B219" s="114">
        <v>597.16038338658143</v>
      </c>
    </row>
    <row r="220" spans="1:2" x14ac:dyDescent="0.3">
      <c r="A220" s="116">
        <v>39395</v>
      </c>
      <c r="B220" s="114">
        <v>587.29073482428112</v>
      </c>
    </row>
    <row r="221" spans="1:2" x14ac:dyDescent="0.3">
      <c r="A221" s="116">
        <v>39398</v>
      </c>
      <c r="B221" s="114">
        <v>585.76166134185303</v>
      </c>
    </row>
    <row r="222" spans="1:2" x14ac:dyDescent="0.3">
      <c r="A222" s="116">
        <v>39399</v>
      </c>
      <c r="B222" s="114">
        <v>570.34249201277953</v>
      </c>
    </row>
    <row r="223" spans="1:2" x14ac:dyDescent="0.3">
      <c r="A223" s="116">
        <v>39400</v>
      </c>
      <c r="B223" s="114">
        <v>567.40894568690101</v>
      </c>
    </row>
    <row r="224" spans="1:2" x14ac:dyDescent="0.3">
      <c r="A224" s="116">
        <v>39401</v>
      </c>
      <c r="B224" s="114">
        <v>561.91948881789142</v>
      </c>
    </row>
    <row r="225" spans="1:2" x14ac:dyDescent="0.3">
      <c r="A225" s="116">
        <v>39402</v>
      </c>
      <c r="B225" s="114">
        <v>573.01597444089464</v>
      </c>
    </row>
    <row r="226" spans="1:2" x14ac:dyDescent="0.3">
      <c r="A226" s="116">
        <v>39405</v>
      </c>
      <c r="B226" s="114">
        <v>570.14185303514375</v>
      </c>
    </row>
    <row r="227" spans="1:2" x14ac:dyDescent="0.3">
      <c r="A227" s="116">
        <v>39406</v>
      </c>
      <c r="B227" s="114">
        <v>572.25303514376992</v>
      </c>
    </row>
    <row r="228" spans="1:2" x14ac:dyDescent="0.3">
      <c r="A228" s="116">
        <v>39407</v>
      </c>
      <c r="B228" s="114">
        <v>576.55079872204476</v>
      </c>
    </row>
    <row r="229" spans="1:2" x14ac:dyDescent="0.3">
      <c r="A229" s="116">
        <v>39408</v>
      </c>
      <c r="B229" s="114">
        <v>572.58977635782753</v>
      </c>
    </row>
    <row r="230" spans="1:2" x14ac:dyDescent="0.3">
      <c r="A230" s="116">
        <v>39409</v>
      </c>
      <c r="B230" s="114">
        <v>576.06517571884979</v>
      </c>
    </row>
    <row r="231" spans="1:2" x14ac:dyDescent="0.3">
      <c r="A231" s="116">
        <v>39412</v>
      </c>
      <c r="B231" s="114">
        <v>572.58338658146965</v>
      </c>
    </row>
    <row r="232" spans="1:2" x14ac:dyDescent="0.3">
      <c r="A232" s="116">
        <v>39413</v>
      </c>
      <c r="B232" s="114">
        <v>563.12715654952081</v>
      </c>
    </row>
    <row r="233" spans="1:2" x14ac:dyDescent="0.3">
      <c r="A233" s="116">
        <v>39414</v>
      </c>
      <c r="B233" s="114">
        <v>550.5188498402556</v>
      </c>
    </row>
    <row r="234" spans="1:2" x14ac:dyDescent="0.3">
      <c r="A234" s="116">
        <v>39415</v>
      </c>
      <c r="B234" s="114">
        <v>554.07667731629385</v>
      </c>
    </row>
    <row r="235" spans="1:2" x14ac:dyDescent="0.3">
      <c r="A235" s="116">
        <v>39416</v>
      </c>
      <c r="B235" s="114">
        <v>533.15335463258782</v>
      </c>
    </row>
    <row r="236" spans="1:2" x14ac:dyDescent="0.3">
      <c r="A236" s="116">
        <v>39419</v>
      </c>
      <c r="B236" s="114">
        <v>537.15654952076682</v>
      </c>
    </row>
    <row r="237" spans="1:2" x14ac:dyDescent="0.3">
      <c r="A237" s="116">
        <v>39420</v>
      </c>
      <c r="B237" s="114">
        <v>543.17507987220449</v>
      </c>
    </row>
    <row r="238" spans="1:2" x14ac:dyDescent="0.3">
      <c r="A238" s="116">
        <v>39421</v>
      </c>
      <c r="B238" s="114">
        <v>539.05750798722045</v>
      </c>
    </row>
    <row r="239" spans="1:2" x14ac:dyDescent="0.3">
      <c r="A239" s="116">
        <v>39422</v>
      </c>
      <c r="B239" s="114">
        <v>545.29073482428112</v>
      </c>
    </row>
    <row r="240" spans="1:2" x14ac:dyDescent="0.3">
      <c r="A240" s="116">
        <v>39423</v>
      </c>
      <c r="B240" s="114">
        <v>545.61789137380185</v>
      </c>
    </row>
    <row r="241" spans="1:2" x14ac:dyDescent="0.3">
      <c r="A241" s="116">
        <v>39426</v>
      </c>
      <c r="B241" s="114">
        <v>543.53035143769966</v>
      </c>
    </row>
    <row r="242" spans="1:2" x14ac:dyDescent="0.3">
      <c r="A242" s="116">
        <v>39427</v>
      </c>
      <c r="B242" s="114">
        <v>543.44536741214051</v>
      </c>
    </row>
    <row r="243" spans="1:2" x14ac:dyDescent="0.3">
      <c r="A243" s="116">
        <v>39428</v>
      </c>
      <c r="B243" s="114">
        <v>562.90287539936105</v>
      </c>
    </row>
    <row r="244" spans="1:2" x14ac:dyDescent="0.3">
      <c r="A244" s="116">
        <v>39429</v>
      </c>
      <c r="B244" s="114">
        <v>568.64025559105426</v>
      </c>
    </row>
    <row r="245" spans="1:2" x14ac:dyDescent="0.3">
      <c r="A245" s="116">
        <v>39430</v>
      </c>
      <c r="B245" s="114">
        <v>568.68562300319491</v>
      </c>
    </row>
    <row r="246" spans="1:2" x14ac:dyDescent="0.3">
      <c r="A246" s="116">
        <v>39433</v>
      </c>
      <c r="B246" s="114">
        <v>569.02492012779555</v>
      </c>
    </row>
    <row r="247" spans="1:2" x14ac:dyDescent="0.3">
      <c r="A247" s="116">
        <v>39434</v>
      </c>
      <c r="B247" s="114">
        <v>565.18530351437698</v>
      </c>
    </row>
    <row r="248" spans="1:2" x14ac:dyDescent="0.3">
      <c r="A248" s="116">
        <v>39435</v>
      </c>
      <c r="B248" s="114">
        <v>564.03897763578266</v>
      </c>
    </row>
    <row r="249" spans="1:2" x14ac:dyDescent="0.3">
      <c r="A249" s="116">
        <v>39436</v>
      </c>
      <c r="B249" s="114">
        <v>566.0945686900958</v>
      </c>
    </row>
    <row r="250" spans="1:2" x14ac:dyDescent="0.3">
      <c r="A250" s="116">
        <v>39437</v>
      </c>
      <c r="B250" s="114">
        <v>568.21405750798715</v>
      </c>
    </row>
    <row r="251" spans="1:2" x14ac:dyDescent="0.3">
      <c r="A251" s="116">
        <v>39443</v>
      </c>
      <c r="B251" s="114">
        <v>595.74440894568681</v>
      </c>
    </row>
    <row r="252" spans="1:2" x14ac:dyDescent="0.3">
      <c r="A252" s="116">
        <v>39444</v>
      </c>
      <c r="B252" s="114">
        <v>592.25431309904161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D6" sqref="D6"/>
    </sheetView>
  </sheetViews>
  <sheetFormatPr defaultRowHeight="14.4" x14ac:dyDescent="0.3"/>
  <cols>
    <col min="1" max="1" width="13" customWidth="1"/>
  </cols>
  <sheetData>
    <row r="1" spans="1:2" ht="28.8" x14ac:dyDescent="0.3">
      <c r="A1" s="13" t="s">
        <v>215</v>
      </c>
      <c r="B1" s="13" t="s">
        <v>216</v>
      </c>
    </row>
    <row r="2" spans="1:2" x14ac:dyDescent="0.3">
      <c r="A2">
        <v>0</v>
      </c>
      <c r="B2">
        <v>10</v>
      </c>
    </row>
    <row r="3" spans="1:2" x14ac:dyDescent="0.3">
      <c r="A3">
        <v>1</v>
      </c>
      <c r="B3">
        <v>20</v>
      </c>
    </row>
    <row r="4" spans="1:2" x14ac:dyDescent="0.3">
      <c r="A4">
        <v>2</v>
      </c>
      <c r="B4">
        <v>45</v>
      </c>
    </row>
    <row r="5" spans="1:2" x14ac:dyDescent="0.3">
      <c r="A5">
        <v>3</v>
      </c>
      <c r="B5">
        <v>60</v>
      </c>
    </row>
    <row r="6" spans="1:2" x14ac:dyDescent="0.3">
      <c r="A6">
        <v>4</v>
      </c>
      <c r="B6">
        <v>85</v>
      </c>
    </row>
    <row r="7" spans="1:2" x14ac:dyDescent="0.3">
      <c r="A7">
        <v>5</v>
      </c>
      <c r="B7">
        <v>92</v>
      </c>
    </row>
    <row r="8" spans="1:2" x14ac:dyDescent="0.3">
      <c r="A8">
        <v>6</v>
      </c>
      <c r="B8">
        <v>73</v>
      </c>
    </row>
    <row r="9" spans="1:2" x14ac:dyDescent="0.3">
      <c r="A9">
        <v>7</v>
      </c>
      <c r="B9">
        <v>55</v>
      </c>
    </row>
    <row r="10" spans="1:2" x14ac:dyDescent="0.3">
      <c r="A10">
        <v>8</v>
      </c>
      <c r="B10">
        <v>28</v>
      </c>
    </row>
    <row r="11" spans="1:2" x14ac:dyDescent="0.3">
      <c r="A11">
        <v>9</v>
      </c>
      <c r="B11">
        <v>18</v>
      </c>
    </row>
    <row r="12" spans="1:2" x14ac:dyDescent="0.3">
      <c r="A12">
        <v>10</v>
      </c>
      <c r="B12">
        <v>9</v>
      </c>
    </row>
    <row r="13" spans="1:2" x14ac:dyDescent="0.3">
      <c r="A13">
        <v>11</v>
      </c>
      <c r="B13">
        <v>5</v>
      </c>
    </row>
    <row r="14" spans="1:2" x14ac:dyDescent="0.3">
      <c r="A14">
        <v>12</v>
      </c>
      <c r="B14">
        <v>3</v>
      </c>
    </row>
    <row r="15" spans="1:2" x14ac:dyDescent="0.3">
      <c r="A15">
        <v>13</v>
      </c>
      <c r="B15">
        <v>2</v>
      </c>
    </row>
    <row r="16" spans="1:2" x14ac:dyDescent="0.3">
      <c r="A16">
        <v>14</v>
      </c>
      <c r="B16">
        <v>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H14" sqref="H14"/>
    </sheetView>
  </sheetViews>
  <sheetFormatPr defaultRowHeight="13.8" x14ac:dyDescent="0.3"/>
  <cols>
    <col min="1" max="1" width="11.44140625" style="96" customWidth="1"/>
    <col min="2" max="16384" width="8.88671875" style="96"/>
  </cols>
  <sheetData>
    <row r="1" spans="1:12" ht="27.6" x14ac:dyDescent="0.3">
      <c r="A1" s="98" t="s">
        <v>17</v>
      </c>
      <c r="B1" s="99" t="s">
        <v>333</v>
      </c>
      <c r="C1"/>
      <c r="D1"/>
      <c r="E1"/>
      <c r="F1"/>
      <c r="G1"/>
      <c r="H1"/>
      <c r="I1"/>
      <c r="J1"/>
      <c r="K1"/>
      <c r="L1"/>
    </row>
    <row r="2" spans="1:12" ht="14.4" x14ac:dyDescent="0.3">
      <c r="A2" s="97" t="s">
        <v>332</v>
      </c>
      <c r="B2" s="96">
        <v>340</v>
      </c>
      <c r="C2"/>
      <c r="D2"/>
      <c r="E2"/>
      <c r="F2"/>
      <c r="G2"/>
      <c r="H2"/>
      <c r="I2"/>
      <c r="J2"/>
      <c r="K2"/>
      <c r="L2"/>
    </row>
    <row r="3" spans="1:12" ht="14.4" x14ac:dyDescent="0.3">
      <c r="A3" s="97" t="s">
        <v>120</v>
      </c>
      <c r="B3" s="96">
        <v>360</v>
      </c>
      <c r="C3"/>
      <c r="D3"/>
      <c r="E3"/>
      <c r="F3"/>
      <c r="G3"/>
      <c r="H3"/>
      <c r="I3"/>
      <c r="J3"/>
      <c r="K3"/>
      <c r="L3"/>
    </row>
    <row r="4" spans="1:12" ht="14.4" x14ac:dyDescent="0.3">
      <c r="A4" s="97" t="s">
        <v>331</v>
      </c>
      <c r="B4" s="96">
        <v>340</v>
      </c>
      <c r="C4"/>
      <c r="D4"/>
      <c r="E4"/>
      <c r="F4"/>
      <c r="G4"/>
      <c r="H4"/>
      <c r="I4"/>
      <c r="J4"/>
      <c r="K4"/>
      <c r="L4"/>
    </row>
    <row r="5" spans="1:12" ht="14.4" x14ac:dyDescent="0.3">
      <c r="A5" s="97" t="s">
        <v>330</v>
      </c>
      <c r="B5" s="96">
        <v>374</v>
      </c>
      <c r="C5"/>
      <c r="D5"/>
      <c r="E5"/>
      <c r="F5"/>
      <c r="G5"/>
      <c r="H5"/>
      <c r="I5"/>
      <c r="J5"/>
      <c r="K5"/>
      <c r="L5"/>
    </row>
    <row r="6" spans="1:12" ht="14.4" x14ac:dyDescent="0.3">
      <c r="A6" s="97" t="s">
        <v>329</v>
      </c>
      <c r="B6" s="96">
        <v>300</v>
      </c>
      <c r="C6"/>
      <c r="D6"/>
      <c r="E6"/>
      <c r="F6"/>
      <c r="G6"/>
      <c r="H6"/>
      <c r="I6"/>
      <c r="J6"/>
      <c r="K6"/>
      <c r="L6"/>
    </row>
    <row r="7" spans="1:12" ht="14.4" x14ac:dyDescent="0.3">
      <c r="A7" s="97" t="s">
        <v>328</v>
      </c>
      <c r="B7" s="96">
        <v>321</v>
      </c>
      <c r="C7"/>
      <c r="D7"/>
      <c r="E7"/>
      <c r="F7"/>
      <c r="G7"/>
      <c r="H7"/>
      <c r="I7"/>
      <c r="J7"/>
      <c r="K7"/>
      <c r="L7"/>
    </row>
    <row r="8" spans="1:12" ht="14.4" x14ac:dyDescent="0.3">
      <c r="A8" s="97" t="s">
        <v>327</v>
      </c>
      <c r="B8" s="96">
        <v>298</v>
      </c>
      <c r="C8"/>
      <c r="D8"/>
      <c r="E8"/>
      <c r="F8"/>
      <c r="G8"/>
      <c r="H8"/>
      <c r="I8"/>
      <c r="J8"/>
      <c r="K8"/>
      <c r="L8"/>
    </row>
    <row r="9" spans="1:12" ht="14.4" x14ac:dyDescent="0.3">
      <c r="C9"/>
      <c r="D9"/>
      <c r="E9"/>
      <c r="F9"/>
      <c r="G9"/>
      <c r="H9"/>
      <c r="I9"/>
      <c r="J9"/>
      <c r="K9"/>
      <c r="L9"/>
    </row>
    <row r="10" spans="1:12" ht="14.4" x14ac:dyDescent="0.3">
      <c r="C10"/>
      <c r="D10"/>
      <c r="E10"/>
      <c r="F10"/>
      <c r="G10"/>
      <c r="H10"/>
      <c r="I10"/>
      <c r="J10"/>
      <c r="K10"/>
      <c r="L10"/>
    </row>
    <row r="11" spans="1:12" ht="14.4" x14ac:dyDescent="0.3">
      <c r="C11"/>
      <c r="D11"/>
      <c r="E11"/>
      <c r="F11"/>
      <c r="G11"/>
      <c r="H11"/>
      <c r="I11"/>
      <c r="J11"/>
      <c r="K11"/>
      <c r="L11"/>
    </row>
    <row r="12" spans="1:12" ht="14.4" x14ac:dyDescent="0.3">
      <c r="C12"/>
      <c r="D12"/>
      <c r="E12"/>
      <c r="F12"/>
      <c r="G12"/>
      <c r="H12"/>
      <c r="I12"/>
      <c r="J12"/>
      <c r="K12"/>
      <c r="L12"/>
    </row>
    <row r="13" spans="1:12" ht="14.4" x14ac:dyDescent="0.3">
      <c r="C13"/>
      <c r="D13"/>
      <c r="E13"/>
      <c r="F13"/>
      <c r="G13"/>
      <c r="H13"/>
      <c r="I13"/>
      <c r="J13"/>
      <c r="K13"/>
      <c r="L13"/>
    </row>
    <row r="14" spans="1:12" ht="14.4" x14ac:dyDescent="0.3">
      <c r="C14"/>
      <c r="D14"/>
      <c r="E14"/>
      <c r="F14"/>
      <c r="G14"/>
      <c r="H14"/>
      <c r="I14"/>
      <c r="J14"/>
      <c r="K14"/>
      <c r="L14"/>
    </row>
    <row r="15" spans="1:12" ht="14.4" x14ac:dyDescent="0.3">
      <c r="C15"/>
      <c r="D15"/>
      <c r="E15"/>
      <c r="F15"/>
      <c r="G15"/>
      <c r="H15"/>
      <c r="I15"/>
      <c r="J15"/>
      <c r="K15"/>
      <c r="L15"/>
    </row>
    <row r="16" spans="1:12" ht="14.4" x14ac:dyDescent="0.3">
      <c r="C16"/>
      <c r="D16"/>
      <c r="E16"/>
      <c r="F16"/>
      <c r="G16"/>
      <c r="H16"/>
      <c r="I16"/>
      <c r="J16"/>
      <c r="K16"/>
      <c r="L16"/>
    </row>
    <row r="17" spans="3:12" ht="14.4" x14ac:dyDescent="0.3">
      <c r="C17"/>
      <c r="D17"/>
      <c r="E17"/>
      <c r="F17"/>
      <c r="G17"/>
      <c r="H17"/>
      <c r="I17"/>
      <c r="J17"/>
      <c r="K17"/>
      <c r="L17"/>
    </row>
    <row r="18" spans="3:12" ht="14.4" x14ac:dyDescent="0.3">
      <c r="C18"/>
      <c r="D18"/>
      <c r="E18"/>
      <c r="F18"/>
      <c r="G18"/>
      <c r="H18"/>
      <c r="I18"/>
      <c r="J18"/>
      <c r="K18"/>
      <c r="L18"/>
    </row>
    <row r="19" spans="3:12" ht="14.4" x14ac:dyDescent="0.3">
      <c r="C19"/>
      <c r="D19"/>
      <c r="E19"/>
      <c r="F19"/>
      <c r="G19"/>
      <c r="H19"/>
      <c r="I19"/>
      <c r="J19"/>
      <c r="K19"/>
      <c r="L19"/>
    </row>
    <row r="20" spans="3:12" ht="14.4" x14ac:dyDescent="0.3">
      <c r="C20"/>
      <c r="D20"/>
      <c r="E20"/>
      <c r="F20"/>
      <c r="G20"/>
      <c r="H20"/>
      <c r="I20"/>
      <c r="J20"/>
      <c r="K20"/>
      <c r="L20"/>
    </row>
    <row r="21" spans="3:12" ht="14.4" x14ac:dyDescent="0.3">
      <c r="C21"/>
      <c r="D21"/>
      <c r="E21"/>
      <c r="F21"/>
      <c r="G21"/>
      <c r="H21"/>
      <c r="I21"/>
      <c r="J21"/>
      <c r="K21"/>
      <c r="L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workbookViewId="0">
      <selection activeCell="I8" sqref="I8"/>
    </sheetView>
  </sheetViews>
  <sheetFormatPr defaultRowHeight="14.4" x14ac:dyDescent="0.3"/>
  <cols>
    <col min="3" max="3" width="21.44140625" bestFit="1" customWidth="1"/>
  </cols>
  <sheetData>
    <row r="1" spans="1:1" x14ac:dyDescent="0.3">
      <c r="A1" s="3" t="s">
        <v>178</v>
      </c>
    </row>
    <row r="2" spans="1:1" x14ac:dyDescent="0.3">
      <c r="A2">
        <v>1537.83</v>
      </c>
    </row>
    <row r="3" spans="1:1" x14ac:dyDescent="0.3">
      <c r="A3">
        <v>1463.26</v>
      </c>
    </row>
    <row r="4" spans="1:1" x14ac:dyDescent="0.3">
      <c r="A4">
        <v>1549.07</v>
      </c>
    </row>
    <row r="5" spans="1:1" x14ac:dyDescent="0.3">
      <c r="A5">
        <v>1558.79</v>
      </c>
    </row>
    <row r="6" spans="1:1" x14ac:dyDescent="0.3">
      <c r="A6">
        <v>1541.45</v>
      </c>
    </row>
    <row r="7" spans="1:1" x14ac:dyDescent="0.3">
      <c r="A7">
        <v>1514.63</v>
      </c>
    </row>
    <row r="8" spans="1:1" x14ac:dyDescent="0.3">
      <c r="A8">
        <v>1495.12</v>
      </c>
    </row>
    <row r="9" spans="1:1" x14ac:dyDescent="0.3">
      <c r="A9">
        <v>1530.74</v>
      </c>
    </row>
    <row r="10" spans="1:1" x14ac:dyDescent="0.3">
      <c r="A10">
        <v>1458.22</v>
      </c>
    </row>
    <row r="11" spans="1:1" x14ac:dyDescent="0.3">
      <c r="A11">
        <v>1531.43</v>
      </c>
    </row>
    <row r="12" spans="1:1" x14ac:dyDescent="0.3">
      <c r="A12">
        <v>1445.08</v>
      </c>
    </row>
    <row r="13" spans="1:1" x14ac:dyDescent="0.3">
      <c r="A13">
        <v>1565.17</v>
      </c>
    </row>
    <row r="14" spans="1:1" x14ac:dyDescent="0.3">
      <c r="A14">
        <v>1531.4</v>
      </c>
    </row>
    <row r="15" spans="1:1" x14ac:dyDescent="0.3">
      <c r="A15">
        <v>1512.33</v>
      </c>
    </row>
    <row r="16" spans="1:1" x14ac:dyDescent="0.3">
      <c r="A16">
        <v>1479.27</v>
      </c>
    </row>
    <row r="17" spans="1:1" x14ac:dyDescent="0.3">
      <c r="A17">
        <v>1522.81</v>
      </c>
    </row>
    <row r="18" spans="1:1" x14ac:dyDescent="0.3">
      <c r="A18">
        <v>1526.97</v>
      </c>
    </row>
    <row r="19" spans="1:1" x14ac:dyDescent="0.3">
      <c r="A19">
        <v>1490.04</v>
      </c>
    </row>
    <row r="20" spans="1:1" x14ac:dyDescent="0.3">
      <c r="A20">
        <v>1445.79</v>
      </c>
    </row>
    <row r="21" spans="1:1" x14ac:dyDescent="0.3">
      <c r="A21">
        <v>1509.79</v>
      </c>
    </row>
    <row r="22" spans="1:1" x14ac:dyDescent="0.3">
      <c r="A22">
        <v>1492.86</v>
      </c>
    </row>
    <row r="23" spans="1:1" x14ac:dyDescent="0.3">
      <c r="A23">
        <v>1488.43</v>
      </c>
    </row>
    <row r="24" spans="1:1" x14ac:dyDescent="0.3">
      <c r="A24">
        <v>1542.08</v>
      </c>
    </row>
    <row r="25" spans="1:1" x14ac:dyDescent="0.3">
      <c r="A25">
        <v>1531.14</v>
      </c>
    </row>
    <row r="26" spans="1:1" x14ac:dyDescent="0.3">
      <c r="A26">
        <v>1448.13</v>
      </c>
    </row>
    <row r="27" spans="1:1" x14ac:dyDescent="0.3">
      <c r="A27">
        <v>1497.41</v>
      </c>
    </row>
    <row r="28" spans="1:1" x14ac:dyDescent="0.3">
      <c r="A28">
        <v>1492.54</v>
      </c>
    </row>
    <row r="29" spans="1:1" x14ac:dyDescent="0.3">
      <c r="A29">
        <v>1498.67</v>
      </c>
    </row>
    <row r="30" spans="1:1" x14ac:dyDescent="0.3">
      <c r="A30">
        <v>1470.39</v>
      </c>
    </row>
    <row r="31" spans="1:1" x14ac:dyDescent="0.3">
      <c r="A31">
        <v>1510.17</v>
      </c>
    </row>
    <row r="32" spans="1:1" x14ac:dyDescent="0.3">
      <c r="A32">
        <v>1503.05</v>
      </c>
    </row>
    <row r="33" spans="1:1" x14ac:dyDescent="0.3">
      <c r="A33">
        <v>1538.46</v>
      </c>
    </row>
    <row r="34" spans="1:1" x14ac:dyDescent="0.3">
      <c r="A34">
        <v>1488.87</v>
      </c>
    </row>
    <row r="35" spans="1:1" x14ac:dyDescent="0.3">
      <c r="A35">
        <v>1494.06</v>
      </c>
    </row>
    <row r="36" spans="1:1" x14ac:dyDescent="0.3">
      <c r="A36">
        <v>1527.92</v>
      </c>
    </row>
    <row r="37" spans="1:1" x14ac:dyDescent="0.3">
      <c r="A37">
        <v>1505.89</v>
      </c>
    </row>
    <row r="38" spans="1:1" x14ac:dyDescent="0.3">
      <c r="A38">
        <v>1524.52</v>
      </c>
    </row>
    <row r="39" spans="1:1" x14ac:dyDescent="0.3">
      <c r="A39">
        <v>1484.41</v>
      </c>
    </row>
    <row r="40" spans="1:1" x14ac:dyDescent="0.3">
      <c r="A40">
        <v>1443.63</v>
      </c>
    </row>
    <row r="41" spans="1:1" x14ac:dyDescent="0.3">
      <c r="A41">
        <v>1532.47</v>
      </c>
    </row>
    <row r="42" spans="1:1" x14ac:dyDescent="0.3">
      <c r="A42">
        <v>1506.22</v>
      </c>
    </row>
    <row r="43" spans="1:1" x14ac:dyDescent="0.3">
      <c r="A43">
        <v>1520.09</v>
      </c>
    </row>
    <row r="44" spans="1:1" x14ac:dyDescent="0.3">
      <c r="A44">
        <v>1534.88</v>
      </c>
    </row>
    <row r="45" spans="1:1" x14ac:dyDescent="0.3">
      <c r="A45">
        <v>1515.14</v>
      </c>
    </row>
    <row r="46" spans="1:1" x14ac:dyDescent="0.3">
      <c r="A46">
        <v>1565.67</v>
      </c>
    </row>
    <row r="47" spans="1:1" x14ac:dyDescent="0.3">
      <c r="A47">
        <v>1513.88</v>
      </c>
    </row>
    <row r="48" spans="1:1" x14ac:dyDescent="0.3">
      <c r="A48">
        <v>1459.97</v>
      </c>
    </row>
    <row r="49" spans="1:1" x14ac:dyDescent="0.3">
      <c r="A49">
        <v>1506.43</v>
      </c>
    </row>
    <row r="50" spans="1:1" x14ac:dyDescent="0.3">
      <c r="A50">
        <v>1555.2</v>
      </c>
    </row>
    <row r="51" spans="1:1" x14ac:dyDescent="0.3">
      <c r="A51">
        <v>1530.94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D1" sqref="D1"/>
    </sheetView>
  </sheetViews>
  <sheetFormatPr defaultRowHeight="14.4" x14ac:dyDescent="0.3"/>
  <cols>
    <col min="3" max="3" width="10.44140625" customWidth="1"/>
  </cols>
  <sheetData>
    <row r="1" spans="1:3" x14ac:dyDescent="0.3">
      <c r="A1" s="92" t="s">
        <v>198</v>
      </c>
      <c r="B1" s="92" t="s">
        <v>197</v>
      </c>
      <c r="C1" s="92" t="s">
        <v>196</v>
      </c>
    </row>
    <row r="2" spans="1:3" x14ac:dyDescent="0.3">
      <c r="A2">
        <v>1</v>
      </c>
      <c r="B2">
        <v>10.73</v>
      </c>
      <c r="C2">
        <v>5.59</v>
      </c>
    </row>
    <row r="3" spans="1:3" x14ac:dyDescent="0.3">
      <c r="A3">
        <v>2</v>
      </c>
      <c r="B3">
        <v>6.92</v>
      </c>
      <c r="C3">
        <v>6.4</v>
      </c>
    </row>
    <row r="4" spans="1:3" x14ac:dyDescent="0.3">
      <c r="A4">
        <v>3</v>
      </c>
      <c r="B4">
        <v>8.3800000000000008</v>
      </c>
      <c r="C4">
        <v>7.51</v>
      </c>
    </row>
    <row r="5" spans="1:3" x14ac:dyDescent="0.3">
      <c r="A5">
        <v>4</v>
      </c>
      <c r="B5">
        <v>9.23</v>
      </c>
      <c r="C5">
        <v>6.75</v>
      </c>
    </row>
    <row r="6" spans="1:3" x14ac:dyDescent="0.3">
      <c r="A6">
        <v>5</v>
      </c>
      <c r="B6">
        <v>7.03</v>
      </c>
      <c r="C6">
        <v>10.82</v>
      </c>
    </row>
    <row r="7" spans="1:3" x14ac:dyDescent="0.3">
      <c r="A7">
        <v>6</v>
      </c>
      <c r="B7">
        <v>9.5</v>
      </c>
      <c r="C7">
        <v>6.83</v>
      </c>
    </row>
    <row r="8" spans="1:3" x14ac:dyDescent="0.3">
      <c r="A8">
        <v>7</v>
      </c>
      <c r="B8">
        <v>7.69</v>
      </c>
      <c r="C8">
        <v>5.42</v>
      </c>
    </row>
    <row r="9" spans="1:3" x14ac:dyDescent="0.3">
      <c r="A9">
        <v>8</v>
      </c>
      <c r="B9">
        <v>9.3800000000000008</v>
      </c>
      <c r="C9">
        <v>7.07</v>
      </c>
    </row>
    <row r="10" spans="1:3" x14ac:dyDescent="0.3">
      <c r="A10">
        <v>9</v>
      </c>
      <c r="B10">
        <v>8.0299999999999994</v>
      </c>
      <c r="C10">
        <v>6.75</v>
      </c>
    </row>
    <row r="11" spans="1:3" x14ac:dyDescent="0.3">
      <c r="A11">
        <v>10</v>
      </c>
      <c r="B11">
        <v>7.17</v>
      </c>
      <c r="C11">
        <v>5.58</v>
      </c>
    </row>
    <row r="12" spans="1:3" x14ac:dyDescent="0.3">
      <c r="A12">
        <v>11</v>
      </c>
      <c r="B12">
        <v>5.14</v>
      </c>
      <c r="C12">
        <v>5.55</v>
      </c>
    </row>
    <row r="13" spans="1:3" x14ac:dyDescent="0.3">
      <c r="A13">
        <v>12</v>
      </c>
      <c r="B13">
        <v>8.6999999999999993</v>
      </c>
      <c r="C13">
        <v>6.37</v>
      </c>
    </row>
    <row r="14" spans="1:3" x14ac:dyDescent="0.3">
      <c r="A14">
        <v>13</v>
      </c>
      <c r="B14">
        <v>8.5</v>
      </c>
      <c r="C14">
        <v>5.92</v>
      </c>
    </row>
    <row r="15" spans="1:3" x14ac:dyDescent="0.3">
      <c r="A15">
        <v>14</v>
      </c>
      <c r="B15">
        <v>7.24</v>
      </c>
      <c r="C15">
        <v>5.29</v>
      </c>
    </row>
    <row r="16" spans="1:3" x14ac:dyDescent="0.3">
      <c r="A16">
        <v>15</v>
      </c>
      <c r="B16">
        <v>8.34</v>
      </c>
      <c r="C16">
        <v>6.51</v>
      </c>
    </row>
    <row r="17" spans="1:3" x14ac:dyDescent="0.3">
      <c r="A17">
        <v>16</v>
      </c>
      <c r="B17">
        <v>7.9</v>
      </c>
      <c r="C17">
        <v>5.64</v>
      </c>
    </row>
    <row r="18" spans="1:3" x14ac:dyDescent="0.3">
      <c r="A18">
        <v>17</v>
      </c>
      <c r="B18">
        <v>8.26</v>
      </c>
      <c r="C18">
        <v>5.17</v>
      </c>
    </row>
    <row r="19" spans="1:3" x14ac:dyDescent="0.3">
      <c r="A19">
        <v>18</v>
      </c>
      <c r="B19">
        <v>7.77</v>
      </c>
      <c r="C19">
        <v>5.18</v>
      </c>
    </row>
    <row r="20" spans="1:3" x14ac:dyDescent="0.3">
      <c r="A20">
        <v>19</v>
      </c>
      <c r="B20">
        <v>6.54</v>
      </c>
      <c r="C20">
        <v>4.3899999999999997</v>
      </c>
    </row>
    <row r="21" spans="1:3" x14ac:dyDescent="0.3">
      <c r="A21">
        <v>20</v>
      </c>
      <c r="B21">
        <v>6.67</v>
      </c>
      <c r="C21">
        <v>4.96</v>
      </c>
    </row>
    <row r="22" spans="1:3" x14ac:dyDescent="0.3">
      <c r="A22">
        <v>21</v>
      </c>
      <c r="B22">
        <v>6.79</v>
      </c>
      <c r="C22">
        <v>4.3</v>
      </c>
    </row>
    <row r="23" spans="1:3" x14ac:dyDescent="0.3">
      <c r="A23">
        <v>22</v>
      </c>
      <c r="B23">
        <v>6.13</v>
      </c>
      <c r="C23">
        <v>5.14</v>
      </c>
    </row>
    <row r="24" spans="1:3" x14ac:dyDescent="0.3">
      <c r="A24">
        <v>23</v>
      </c>
      <c r="B24">
        <v>3.68</v>
      </c>
      <c r="C24">
        <v>5.54</v>
      </c>
    </row>
    <row r="25" spans="1:3" x14ac:dyDescent="0.3">
      <c r="A25">
        <v>24</v>
      </c>
      <c r="B25">
        <v>4.45</v>
      </c>
      <c r="C25">
        <v>5.96</v>
      </c>
    </row>
    <row r="26" spans="1:3" x14ac:dyDescent="0.3">
      <c r="A26">
        <v>25</v>
      </c>
      <c r="B26">
        <v>5.15</v>
      </c>
      <c r="C26">
        <v>6.99</v>
      </c>
    </row>
    <row r="27" spans="1:3" x14ac:dyDescent="0.3">
      <c r="A27">
        <v>26</v>
      </c>
      <c r="B27">
        <v>4.9000000000000004</v>
      </c>
      <c r="C27">
        <v>6.2</v>
      </c>
    </row>
    <row r="28" spans="1:3" x14ac:dyDescent="0.3">
      <c r="A28">
        <v>27</v>
      </c>
      <c r="B28">
        <v>4.84</v>
      </c>
      <c r="C28">
        <v>6.19</v>
      </c>
    </row>
    <row r="29" spans="1:3" x14ac:dyDescent="0.3">
      <c r="A29">
        <v>28</v>
      </c>
      <c r="B29">
        <v>4.42</v>
      </c>
      <c r="C29">
        <v>5.78</v>
      </c>
    </row>
    <row r="30" spans="1:3" x14ac:dyDescent="0.3">
      <c r="A30">
        <v>29</v>
      </c>
      <c r="B30">
        <v>4.2699999999999996</v>
      </c>
      <c r="C30">
        <v>6.92</v>
      </c>
    </row>
    <row r="31" spans="1:3" x14ac:dyDescent="0.3">
      <c r="A31">
        <v>30</v>
      </c>
      <c r="B31">
        <v>3.6</v>
      </c>
      <c r="C31">
        <v>6.3</v>
      </c>
    </row>
    <row r="32" spans="1:3" x14ac:dyDescent="0.3">
      <c r="A32">
        <v>31</v>
      </c>
      <c r="B32">
        <v>3.09</v>
      </c>
      <c r="C32">
        <v>5.8</v>
      </c>
    </row>
    <row r="33" spans="1:3" x14ac:dyDescent="0.3">
      <c r="A33">
        <v>32</v>
      </c>
      <c r="B33">
        <v>3.32</v>
      </c>
      <c r="C33">
        <v>4.88</v>
      </c>
    </row>
    <row r="34" spans="1:3" x14ac:dyDescent="0.3">
      <c r="A34">
        <v>33</v>
      </c>
      <c r="B34">
        <v>3.24</v>
      </c>
      <c r="C34">
        <v>4.75</v>
      </c>
    </row>
    <row r="35" spans="1:3" x14ac:dyDescent="0.3">
      <c r="A35">
        <v>34</v>
      </c>
      <c r="B35">
        <v>4.03</v>
      </c>
      <c r="C35">
        <v>5.79</v>
      </c>
    </row>
    <row r="36" spans="1:3" x14ac:dyDescent="0.3">
      <c r="A36">
        <v>35</v>
      </c>
      <c r="B36">
        <v>2.86</v>
      </c>
      <c r="C36">
        <v>5.42</v>
      </c>
    </row>
    <row r="37" spans="1:3" x14ac:dyDescent="0.3">
      <c r="A37">
        <v>36</v>
      </c>
      <c r="B37">
        <v>7.18</v>
      </c>
      <c r="C37">
        <v>6.94</v>
      </c>
    </row>
    <row r="38" spans="1:3" x14ac:dyDescent="0.3">
      <c r="A38">
        <v>37</v>
      </c>
      <c r="B38">
        <v>6.19</v>
      </c>
      <c r="C38">
        <v>8.5299999999999994</v>
      </c>
    </row>
    <row r="39" spans="1:3" x14ac:dyDescent="0.3">
      <c r="A39">
        <v>38</v>
      </c>
      <c r="B39">
        <v>3.92</v>
      </c>
      <c r="C39">
        <v>5.84</v>
      </c>
    </row>
    <row r="40" spans="1:3" x14ac:dyDescent="0.3">
      <c r="A40">
        <v>39</v>
      </c>
      <c r="B40">
        <v>4.54</v>
      </c>
      <c r="C40">
        <v>6.57</v>
      </c>
    </row>
    <row r="41" spans="1:3" x14ac:dyDescent="0.3">
      <c r="A41">
        <v>40</v>
      </c>
      <c r="B41">
        <v>3.92</v>
      </c>
      <c r="C41">
        <v>6.93</v>
      </c>
    </row>
    <row r="42" spans="1:3" x14ac:dyDescent="0.3">
      <c r="A42">
        <v>41</v>
      </c>
      <c r="B42">
        <v>3.9</v>
      </c>
      <c r="C42">
        <v>5.77</v>
      </c>
    </row>
    <row r="43" spans="1:3" x14ac:dyDescent="0.3">
      <c r="A43">
        <v>42</v>
      </c>
      <c r="B43">
        <v>4.08</v>
      </c>
      <c r="C43">
        <v>6.04</v>
      </c>
    </row>
    <row r="44" spans="1:3" x14ac:dyDescent="0.3">
      <c r="A44">
        <v>43</v>
      </c>
      <c r="B44">
        <v>4.3499999999999996</v>
      </c>
      <c r="C44">
        <v>5.73</v>
      </c>
    </row>
    <row r="45" spans="1:3" x14ac:dyDescent="0.3">
      <c r="A45">
        <v>44</v>
      </c>
      <c r="B45">
        <v>4.45</v>
      </c>
      <c r="C45">
        <v>6.8</v>
      </c>
    </row>
    <row r="46" spans="1:3" x14ac:dyDescent="0.3">
      <c r="A46">
        <v>45</v>
      </c>
      <c r="B46">
        <v>4.68</v>
      </c>
      <c r="C46">
        <v>6.86</v>
      </c>
    </row>
    <row r="47" spans="1:3" x14ac:dyDescent="0.3">
      <c r="A47">
        <v>46</v>
      </c>
      <c r="B47">
        <v>5.09</v>
      </c>
      <c r="C47">
        <v>6.14</v>
      </c>
    </row>
    <row r="48" spans="1:3" x14ac:dyDescent="0.3">
      <c r="A48">
        <v>47</v>
      </c>
      <c r="B48">
        <v>5.05</v>
      </c>
      <c r="C48">
        <v>5.98</v>
      </c>
    </row>
    <row r="49" spans="1:3" x14ac:dyDescent="0.3">
      <c r="A49">
        <v>48</v>
      </c>
      <c r="B49">
        <v>5.88</v>
      </c>
      <c r="C49">
        <v>6.43</v>
      </c>
    </row>
    <row r="50" spans="1:3" x14ac:dyDescent="0.3">
      <c r="A50">
        <v>49</v>
      </c>
      <c r="B50">
        <v>4.8</v>
      </c>
      <c r="C50">
        <v>7.15</v>
      </c>
    </row>
    <row r="51" spans="1:3" x14ac:dyDescent="0.3">
      <c r="A51">
        <v>50</v>
      </c>
      <c r="B51">
        <v>5.51</v>
      </c>
      <c r="C51">
        <v>7.51</v>
      </c>
    </row>
    <row r="52" spans="1:3" x14ac:dyDescent="0.3">
      <c r="A52">
        <v>51</v>
      </c>
      <c r="B52">
        <v>6.68</v>
      </c>
      <c r="C52">
        <v>11.47</v>
      </c>
    </row>
    <row r="53" spans="1:3" x14ac:dyDescent="0.3">
      <c r="A53">
        <v>52</v>
      </c>
      <c r="B53">
        <v>5.38</v>
      </c>
      <c r="C53">
        <v>9.7899999999999991</v>
      </c>
    </row>
    <row r="55" spans="1:3" x14ac:dyDescent="0.3">
      <c r="B55" s="5">
        <f>AVERAGE(B2:B53)</f>
        <v>5.9517307692307684</v>
      </c>
      <c r="C55" s="5">
        <f>AVERAGE(C2:C53)</f>
        <v>6.3488461538461554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>
      <selection activeCell="D5" sqref="D5"/>
    </sheetView>
  </sheetViews>
  <sheetFormatPr defaultRowHeight="13.8" x14ac:dyDescent="0.3"/>
  <cols>
    <col min="1" max="1" width="11.44140625" style="107" customWidth="1"/>
    <col min="2" max="2" width="10.88671875" style="107" customWidth="1"/>
    <col min="3" max="16384" width="8.88671875" style="107"/>
  </cols>
  <sheetData>
    <row r="1" spans="1:2" x14ac:dyDescent="0.3">
      <c r="A1" s="108" t="s">
        <v>346</v>
      </c>
      <c r="B1" s="108" t="s">
        <v>345</v>
      </c>
    </row>
    <row r="2" spans="1:2" x14ac:dyDescent="0.3">
      <c r="A2" s="109">
        <v>42430</v>
      </c>
      <c r="B2" s="110">
        <v>4.6362909672262198</v>
      </c>
    </row>
    <row r="3" spans="1:2" x14ac:dyDescent="0.3">
      <c r="A3" s="109">
        <v>42431</v>
      </c>
      <c r="B3" s="110">
        <v>0.99312452253630412</v>
      </c>
    </row>
    <row r="4" spans="1:2" x14ac:dyDescent="0.3">
      <c r="A4" s="109">
        <v>42432</v>
      </c>
      <c r="B4" s="110">
        <v>2.4205748865355301</v>
      </c>
    </row>
    <row r="5" spans="1:2" x14ac:dyDescent="0.3">
      <c r="A5" s="109">
        <v>42433</v>
      </c>
      <c r="B5" s="110">
        <v>0.36927621861153603</v>
      </c>
    </row>
    <row r="6" spans="1:2" x14ac:dyDescent="0.3">
      <c r="A6" s="109">
        <v>42436</v>
      </c>
      <c r="B6" s="110">
        <v>0.22075055187638098</v>
      </c>
    </row>
    <row r="7" spans="1:2" x14ac:dyDescent="0.3">
      <c r="A7" s="109">
        <v>42437</v>
      </c>
      <c r="B7" s="110">
        <v>-2.8634361233480101</v>
      </c>
    </row>
    <row r="8" spans="1:2" x14ac:dyDescent="0.3">
      <c r="A8" s="109">
        <v>42438</v>
      </c>
      <c r="B8" s="110">
        <v>-0.30234315948601798</v>
      </c>
    </row>
    <row r="9" spans="1:2" x14ac:dyDescent="0.3">
      <c r="A9" s="109">
        <v>42439</v>
      </c>
      <c r="B9" s="110">
        <v>-0.30326004548899604</v>
      </c>
    </row>
    <row r="10" spans="1:2" x14ac:dyDescent="0.3">
      <c r="A10" s="109">
        <v>42440</v>
      </c>
      <c r="B10" s="110">
        <v>1.06463878326994</v>
      </c>
    </row>
    <row r="11" spans="1:2" x14ac:dyDescent="0.3">
      <c r="A11" s="109">
        <v>42443</v>
      </c>
      <c r="B11" s="110">
        <v>-0.15048908954100598</v>
      </c>
    </row>
    <row r="12" spans="1:2" x14ac:dyDescent="0.3">
      <c r="A12" s="109">
        <v>42444</v>
      </c>
      <c r="B12" s="110">
        <v>-0.301431801055008</v>
      </c>
    </row>
    <row r="13" spans="1:2" x14ac:dyDescent="0.3">
      <c r="A13" s="109">
        <v>42445</v>
      </c>
      <c r="B13" s="110">
        <v>2.0408163265306101</v>
      </c>
    </row>
    <row r="14" spans="1:2" x14ac:dyDescent="0.3">
      <c r="A14" s="109">
        <v>42446</v>
      </c>
      <c r="B14" s="110">
        <v>-0.222222222222213</v>
      </c>
    </row>
    <row r="15" spans="1:2" x14ac:dyDescent="0.3">
      <c r="A15" s="109">
        <v>42447</v>
      </c>
      <c r="B15" s="110">
        <v>1.2620638455827802</v>
      </c>
    </row>
    <row r="16" spans="1:2" x14ac:dyDescent="0.3">
      <c r="A16" s="109">
        <v>42450</v>
      </c>
      <c r="B16" s="110">
        <v>0.14662756598240501</v>
      </c>
    </row>
    <row r="17" spans="1:2" x14ac:dyDescent="0.3">
      <c r="A17" s="109">
        <v>42451</v>
      </c>
      <c r="B17" s="110">
        <v>-0.51244509516837899</v>
      </c>
    </row>
    <row r="18" spans="1:2" x14ac:dyDescent="0.3">
      <c r="A18" s="109">
        <v>42452</v>
      </c>
      <c r="B18" s="110">
        <v>-2.4282560706401801</v>
      </c>
    </row>
    <row r="19" spans="1:2" x14ac:dyDescent="0.3">
      <c r="A19" s="109">
        <v>42453</v>
      </c>
      <c r="B19" s="110">
        <v>-1.5082956259426799</v>
      </c>
    </row>
    <row r="20" spans="1:2" x14ac:dyDescent="0.3">
      <c r="A20" s="109">
        <v>42457</v>
      </c>
      <c r="B20" s="110">
        <v>0.22970903522203701</v>
      </c>
    </row>
    <row r="21" spans="1:2" x14ac:dyDescent="0.3">
      <c r="A21" s="109">
        <v>42458</v>
      </c>
      <c r="B21" s="110">
        <v>0.84033613445377908</v>
      </c>
    </row>
    <row r="22" spans="1:2" x14ac:dyDescent="0.3">
      <c r="A22" s="109">
        <v>42459</v>
      </c>
      <c r="B22" s="110">
        <v>1.13636363636365</v>
      </c>
    </row>
    <row r="23" spans="1:2" x14ac:dyDescent="0.3">
      <c r="A23" s="109">
        <v>42460</v>
      </c>
      <c r="B23" s="110">
        <v>1.1235955056179798</v>
      </c>
    </row>
    <row r="24" spans="1:2" x14ac:dyDescent="0.3">
      <c r="A24" s="109">
        <v>42461</v>
      </c>
      <c r="B24" s="110">
        <v>-2.9629629629629699</v>
      </c>
    </row>
    <row r="25" spans="1:2" x14ac:dyDescent="0.3">
      <c r="A25" s="109">
        <v>42464</v>
      </c>
      <c r="B25" s="110">
        <v>-2.2900763358778602</v>
      </c>
    </row>
    <row r="26" spans="1:2" x14ac:dyDescent="0.3">
      <c r="A26" s="109">
        <v>42465</v>
      </c>
      <c r="B26" s="110">
        <v>-0.23437500000000902</v>
      </c>
    </row>
    <row r="27" spans="1:2" x14ac:dyDescent="0.3">
      <c r="A27" s="109">
        <v>42466</v>
      </c>
      <c r="B27" s="110">
        <v>0.391542678151935</v>
      </c>
    </row>
    <row r="28" spans="1:2" x14ac:dyDescent="0.3">
      <c r="A28" s="109">
        <v>42467</v>
      </c>
      <c r="B28" s="110">
        <v>-2.3400936037441498</v>
      </c>
    </row>
    <row r="29" spans="1:2" x14ac:dyDescent="0.3">
      <c r="A29" s="109">
        <v>42468</v>
      </c>
      <c r="B29" s="110">
        <v>0.23961661341853599</v>
      </c>
    </row>
    <row r="30" spans="1:2" x14ac:dyDescent="0.3">
      <c r="A30" s="109">
        <v>42471</v>
      </c>
      <c r="B30" s="110">
        <v>0.87649402390437303</v>
      </c>
    </row>
    <row r="31" spans="1:2" x14ac:dyDescent="0.3">
      <c r="A31" s="109">
        <v>42472</v>
      </c>
      <c r="B31" s="110">
        <v>1.18483412322274</v>
      </c>
    </row>
    <row r="32" spans="1:2" x14ac:dyDescent="0.3">
      <c r="A32" s="109">
        <v>42473</v>
      </c>
      <c r="B32" s="110">
        <v>1.9516003122560501</v>
      </c>
    </row>
    <row r="33" spans="1:2" x14ac:dyDescent="0.3">
      <c r="A33" s="109">
        <v>42474</v>
      </c>
      <c r="B33" s="110">
        <v>0.22970903522203701</v>
      </c>
    </row>
    <row r="34" spans="1:2" x14ac:dyDescent="0.3">
      <c r="A34" s="109">
        <v>42475</v>
      </c>
      <c r="B34" s="110">
        <v>-1.1459129106188</v>
      </c>
    </row>
    <row r="35" spans="1:2" x14ac:dyDescent="0.3">
      <c r="A35" s="109">
        <v>42478</v>
      </c>
      <c r="B35" s="110">
        <v>2.3956723338485397</v>
      </c>
    </row>
    <row r="36" spans="1:2" x14ac:dyDescent="0.3">
      <c r="A36" s="109">
        <v>42479</v>
      </c>
      <c r="B36" s="110">
        <v>1.43396226415093</v>
      </c>
    </row>
    <row r="37" spans="1:2" x14ac:dyDescent="0.3">
      <c r="A37" s="109">
        <v>42480</v>
      </c>
      <c r="B37" s="110">
        <v>1.4880952380952601</v>
      </c>
    </row>
    <row r="38" spans="1:2" x14ac:dyDescent="0.3">
      <c r="A38" s="109">
        <v>42481</v>
      </c>
      <c r="B38" s="110">
        <v>7.3313782991202309E-2</v>
      </c>
    </row>
    <row r="39" spans="1:2" x14ac:dyDescent="0.3">
      <c r="A39" s="109">
        <v>42482</v>
      </c>
      <c r="B39" s="110">
        <v>-0.29304029304030299</v>
      </c>
    </row>
    <row r="40" spans="1:2" x14ac:dyDescent="0.3">
      <c r="A40" s="109">
        <v>42485</v>
      </c>
      <c r="B40" s="110">
        <v>-0.22042615723731901</v>
      </c>
    </row>
    <row r="41" spans="1:2" x14ac:dyDescent="0.3">
      <c r="A41" s="109">
        <v>42486</v>
      </c>
      <c r="B41" s="110">
        <v>1.25184094256259</v>
      </c>
    </row>
    <row r="42" spans="1:2" x14ac:dyDescent="0.3">
      <c r="A42" s="109">
        <v>42487</v>
      </c>
      <c r="B42" s="110">
        <v>-0.65454545454545199</v>
      </c>
    </row>
    <row r="43" spans="1:2" x14ac:dyDescent="0.3">
      <c r="A43" s="109">
        <v>42488</v>
      </c>
      <c r="B43" s="110">
        <v>3.1478770131771596</v>
      </c>
    </row>
    <row r="44" spans="1:2" x14ac:dyDescent="0.3">
      <c r="A44" s="109">
        <v>42489</v>
      </c>
      <c r="B44" s="110">
        <v>-3.7615330021291702</v>
      </c>
    </row>
    <row r="45" spans="1:2" x14ac:dyDescent="0.3">
      <c r="A45" s="109">
        <v>42492</v>
      </c>
      <c r="B45" s="110">
        <v>0.442477876106184</v>
      </c>
    </row>
    <row r="46" spans="1:2" x14ac:dyDescent="0.3">
      <c r="A46" s="109">
        <v>42493</v>
      </c>
      <c r="B46" s="110">
        <v>-1.39500734214391</v>
      </c>
    </row>
    <row r="47" spans="1:2" x14ac:dyDescent="0.3">
      <c r="A47" s="109">
        <v>42494</v>
      </c>
      <c r="B47" s="110">
        <v>-0.8935219657483231</v>
      </c>
    </row>
    <row r="48" spans="1:2" x14ac:dyDescent="0.3">
      <c r="A48" s="109">
        <v>42495</v>
      </c>
      <c r="B48" s="110">
        <v>7.5131480090151498E-2</v>
      </c>
    </row>
    <row r="49" spans="1:2" x14ac:dyDescent="0.3">
      <c r="A49" s="109">
        <v>42496</v>
      </c>
      <c r="B49" s="110">
        <v>0.90090090090089203</v>
      </c>
    </row>
    <row r="50" spans="1:2" x14ac:dyDescent="0.3">
      <c r="A50" s="109">
        <v>42499</v>
      </c>
      <c r="B50" s="110">
        <v>-0.89285714285714002</v>
      </c>
    </row>
    <row r="51" spans="1:2" x14ac:dyDescent="0.3">
      <c r="A51" s="109">
        <v>42500</v>
      </c>
      <c r="B51" s="110">
        <v>1.27627627627627</v>
      </c>
    </row>
    <row r="52" spans="1:2" x14ac:dyDescent="0.3">
      <c r="A52" s="109">
        <v>42501</v>
      </c>
      <c r="B52" s="110">
        <v>-1.2601927353595201</v>
      </c>
    </row>
    <row r="53" spans="1:2" x14ac:dyDescent="0.3">
      <c r="A53" s="109">
        <v>42502</v>
      </c>
      <c r="B53" s="110">
        <v>0.22522522522521199</v>
      </c>
    </row>
    <row r="54" spans="1:2" x14ac:dyDescent="0.3">
      <c r="A54" s="109">
        <v>42503</v>
      </c>
      <c r="B54" s="110">
        <v>-0.97378277153556991</v>
      </c>
    </row>
    <row r="55" spans="1:2" x14ac:dyDescent="0.3">
      <c r="A55" s="109">
        <v>42506</v>
      </c>
      <c r="B55" s="110">
        <v>0.75642965204236701</v>
      </c>
    </row>
    <row r="56" spans="1:2" x14ac:dyDescent="0.3">
      <c r="A56" s="109">
        <v>42507</v>
      </c>
      <c r="B56" s="110">
        <v>-1.35135135135135</v>
      </c>
    </row>
    <row r="57" spans="1:2" x14ac:dyDescent="0.3">
      <c r="A57" s="109">
        <v>42508</v>
      </c>
      <c r="B57" s="110">
        <v>0.152207001522076</v>
      </c>
    </row>
    <row r="58" spans="1:2" x14ac:dyDescent="0.3">
      <c r="A58" s="109">
        <v>42509</v>
      </c>
      <c r="B58" s="110">
        <v>-0.53191489361702504</v>
      </c>
    </row>
    <row r="59" spans="1:2" x14ac:dyDescent="0.3">
      <c r="A59" s="109">
        <v>42510</v>
      </c>
      <c r="B59" s="110">
        <v>0.76394194041251606</v>
      </c>
    </row>
    <row r="60" spans="1:2" x14ac:dyDescent="0.3">
      <c r="A60" s="109">
        <v>42513</v>
      </c>
      <c r="B60" s="110">
        <v>-0.45489006823350397</v>
      </c>
    </row>
    <row r="61" spans="1:2" x14ac:dyDescent="0.3">
      <c r="A61" s="109">
        <v>42514</v>
      </c>
      <c r="B61" s="110">
        <v>1.2185833968012099</v>
      </c>
    </row>
    <row r="62" spans="1:2" x14ac:dyDescent="0.3">
      <c r="A62" s="109">
        <v>42515</v>
      </c>
      <c r="B62" s="110">
        <v>1.7306245297215899</v>
      </c>
    </row>
    <row r="63" spans="1:2" x14ac:dyDescent="0.3">
      <c r="A63" s="109">
        <v>42516</v>
      </c>
      <c r="B63" s="110">
        <v>-0.44378698224850599</v>
      </c>
    </row>
    <row r="64" spans="1:2" x14ac:dyDescent="0.3">
      <c r="A64" s="109">
        <v>42517</v>
      </c>
      <c r="B64" s="110">
        <v>-7.429420505201681E-2</v>
      </c>
    </row>
    <row r="65" spans="1:2" x14ac:dyDescent="0.3">
      <c r="A65" s="109">
        <v>42521</v>
      </c>
      <c r="B65" s="110">
        <v>0.29739776951673796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Normal="100" workbookViewId="0">
      <selection activeCell="E13" sqref="E13"/>
    </sheetView>
  </sheetViews>
  <sheetFormatPr defaultColWidth="9.109375" defaultRowHeight="13.8" x14ac:dyDescent="0.3"/>
  <cols>
    <col min="1" max="1" width="19" style="23" bestFit="1" customWidth="1"/>
    <col min="2" max="2" width="9.109375" style="23"/>
    <col min="3" max="3" width="10" style="23" customWidth="1"/>
    <col min="4" max="4" width="9.109375" style="23"/>
    <col min="5" max="5" width="12.6640625" style="23" customWidth="1"/>
    <col min="6" max="6" width="15.33203125" style="23" customWidth="1"/>
    <col min="7" max="7" width="16.6640625" style="23" customWidth="1"/>
    <col min="8" max="256" width="9.109375" style="23"/>
    <col min="257" max="257" width="19" style="23" bestFit="1" customWidth="1"/>
    <col min="258" max="258" width="9.109375" style="23"/>
    <col min="259" max="259" width="10" style="23" customWidth="1"/>
    <col min="260" max="260" width="9.109375" style="23"/>
    <col min="261" max="261" width="12.6640625" style="23" customWidth="1"/>
    <col min="262" max="262" width="15.33203125" style="23" customWidth="1"/>
    <col min="263" max="263" width="16.6640625" style="23" customWidth="1"/>
    <col min="264" max="512" width="9.109375" style="23"/>
    <col min="513" max="513" width="19" style="23" bestFit="1" customWidth="1"/>
    <col min="514" max="514" width="9.109375" style="23"/>
    <col min="515" max="515" width="10" style="23" customWidth="1"/>
    <col min="516" max="516" width="9.109375" style="23"/>
    <col min="517" max="517" width="12.6640625" style="23" customWidth="1"/>
    <col min="518" max="518" width="15.33203125" style="23" customWidth="1"/>
    <col min="519" max="519" width="16.6640625" style="23" customWidth="1"/>
    <col min="520" max="768" width="9.109375" style="23"/>
    <col min="769" max="769" width="19" style="23" bestFit="1" customWidth="1"/>
    <col min="770" max="770" width="9.109375" style="23"/>
    <col min="771" max="771" width="10" style="23" customWidth="1"/>
    <col min="772" max="772" width="9.109375" style="23"/>
    <col min="773" max="773" width="12.6640625" style="23" customWidth="1"/>
    <col min="774" max="774" width="15.33203125" style="23" customWidth="1"/>
    <col min="775" max="775" width="16.6640625" style="23" customWidth="1"/>
    <col min="776" max="1024" width="9.109375" style="23"/>
    <col min="1025" max="1025" width="19" style="23" bestFit="1" customWidth="1"/>
    <col min="1026" max="1026" width="9.109375" style="23"/>
    <col min="1027" max="1027" width="10" style="23" customWidth="1"/>
    <col min="1028" max="1028" width="9.109375" style="23"/>
    <col min="1029" max="1029" width="12.6640625" style="23" customWidth="1"/>
    <col min="1030" max="1030" width="15.33203125" style="23" customWidth="1"/>
    <col min="1031" max="1031" width="16.6640625" style="23" customWidth="1"/>
    <col min="1032" max="1280" width="9.109375" style="23"/>
    <col min="1281" max="1281" width="19" style="23" bestFit="1" customWidth="1"/>
    <col min="1282" max="1282" width="9.109375" style="23"/>
    <col min="1283" max="1283" width="10" style="23" customWidth="1"/>
    <col min="1284" max="1284" width="9.109375" style="23"/>
    <col min="1285" max="1285" width="12.6640625" style="23" customWidth="1"/>
    <col min="1286" max="1286" width="15.33203125" style="23" customWidth="1"/>
    <col min="1287" max="1287" width="16.6640625" style="23" customWidth="1"/>
    <col min="1288" max="1536" width="9.109375" style="23"/>
    <col min="1537" max="1537" width="19" style="23" bestFit="1" customWidth="1"/>
    <col min="1538" max="1538" width="9.109375" style="23"/>
    <col min="1539" max="1539" width="10" style="23" customWidth="1"/>
    <col min="1540" max="1540" width="9.109375" style="23"/>
    <col min="1541" max="1541" width="12.6640625" style="23" customWidth="1"/>
    <col min="1542" max="1542" width="15.33203125" style="23" customWidth="1"/>
    <col min="1543" max="1543" width="16.6640625" style="23" customWidth="1"/>
    <col min="1544" max="1792" width="9.109375" style="23"/>
    <col min="1793" max="1793" width="19" style="23" bestFit="1" customWidth="1"/>
    <col min="1794" max="1794" width="9.109375" style="23"/>
    <col min="1795" max="1795" width="10" style="23" customWidth="1"/>
    <col min="1796" max="1796" width="9.109375" style="23"/>
    <col min="1797" max="1797" width="12.6640625" style="23" customWidth="1"/>
    <col min="1798" max="1798" width="15.33203125" style="23" customWidth="1"/>
    <col min="1799" max="1799" width="16.6640625" style="23" customWidth="1"/>
    <col min="1800" max="2048" width="9.109375" style="23"/>
    <col min="2049" max="2049" width="19" style="23" bestFit="1" customWidth="1"/>
    <col min="2050" max="2050" width="9.109375" style="23"/>
    <col min="2051" max="2051" width="10" style="23" customWidth="1"/>
    <col min="2052" max="2052" width="9.109375" style="23"/>
    <col min="2053" max="2053" width="12.6640625" style="23" customWidth="1"/>
    <col min="2054" max="2054" width="15.33203125" style="23" customWidth="1"/>
    <col min="2055" max="2055" width="16.6640625" style="23" customWidth="1"/>
    <col min="2056" max="2304" width="9.109375" style="23"/>
    <col min="2305" max="2305" width="19" style="23" bestFit="1" customWidth="1"/>
    <col min="2306" max="2306" width="9.109375" style="23"/>
    <col min="2307" max="2307" width="10" style="23" customWidth="1"/>
    <col min="2308" max="2308" width="9.109375" style="23"/>
    <col min="2309" max="2309" width="12.6640625" style="23" customWidth="1"/>
    <col min="2310" max="2310" width="15.33203125" style="23" customWidth="1"/>
    <col min="2311" max="2311" width="16.6640625" style="23" customWidth="1"/>
    <col min="2312" max="2560" width="9.109375" style="23"/>
    <col min="2561" max="2561" width="19" style="23" bestFit="1" customWidth="1"/>
    <col min="2562" max="2562" width="9.109375" style="23"/>
    <col min="2563" max="2563" width="10" style="23" customWidth="1"/>
    <col min="2564" max="2564" width="9.109375" style="23"/>
    <col min="2565" max="2565" width="12.6640625" style="23" customWidth="1"/>
    <col min="2566" max="2566" width="15.33203125" style="23" customWidth="1"/>
    <col min="2567" max="2567" width="16.6640625" style="23" customWidth="1"/>
    <col min="2568" max="2816" width="9.109375" style="23"/>
    <col min="2817" max="2817" width="19" style="23" bestFit="1" customWidth="1"/>
    <col min="2818" max="2818" width="9.109375" style="23"/>
    <col min="2819" max="2819" width="10" style="23" customWidth="1"/>
    <col min="2820" max="2820" width="9.109375" style="23"/>
    <col min="2821" max="2821" width="12.6640625" style="23" customWidth="1"/>
    <col min="2822" max="2822" width="15.33203125" style="23" customWidth="1"/>
    <col min="2823" max="2823" width="16.6640625" style="23" customWidth="1"/>
    <col min="2824" max="3072" width="9.109375" style="23"/>
    <col min="3073" max="3073" width="19" style="23" bestFit="1" customWidth="1"/>
    <col min="3074" max="3074" width="9.109375" style="23"/>
    <col min="3075" max="3075" width="10" style="23" customWidth="1"/>
    <col min="3076" max="3076" width="9.109375" style="23"/>
    <col min="3077" max="3077" width="12.6640625" style="23" customWidth="1"/>
    <col min="3078" max="3078" width="15.33203125" style="23" customWidth="1"/>
    <col min="3079" max="3079" width="16.6640625" style="23" customWidth="1"/>
    <col min="3080" max="3328" width="9.109375" style="23"/>
    <col min="3329" max="3329" width="19" style="23" bestFit="1" customWidth="1"/>
    <col min="3330" max="3330" width="9.109375" style="23"/>
    <col min="3331" max="3331" width="10" style="23" customWidth="1"/>
    <col min="3332" max="3332" width="9.109375" style="23"/>
    <col min="3333" max="3333" width="12.6640625" style="23" customWidth="1"/>
    <col min="3334" max="3334" width="15.33203125" style="23" customWidth="1"/>
    <col min="3335" max="3335" width="16.6640625" style="23" customWidth="1"/>
    <col min="3336" max="3584" width="9.109375" style="23"/>
    <col min="3585" max="3585" width="19" style="23" bestFit="1" customWidth="1"/>
    <col min="3586" max="3586" width="9.109375" style="23"/>
    <col min="3587" max="3587" width="10" style="23" customWidth="1"/>
    <col min="3588" max="3588" width="9.109375" style="23"/>
    <col min="3589" max="3589" width="12.6640625" style="23" customWidth="1"/>
    <col min="3590" max="3590" width="15.33203125" style="23" customWidth="1"/>
    <col min="3591" max="3591" width="16.6640625" style="23" customWidth="1"/>
    <col min="3592" max="3840" width="9.109375" style="23"/>
    <col min="3841" max="3841" width="19" style="23" bestFit="1" customWidth="1"/>
    <col min="3842" max="3842" width="9.109375" style="23"/>
    <col min="3843" max="3843" width="10" style="23" customWidth="1"/>
    <col min="3844" max="3844" width="9.109375" style="23"/>
    <col min="3845" max="3845" width="12.6640625" style="23" customWidth="1"/>
    <col min="3846" max="3846" width="15.33203125" style="23" customWidth="1"/>
    <col min="3847" max="3847" width="16.6640625" style="23" customWidth="1"/>
    <col min="3848" max="4096" width="9.109375" style="23"/>
    <col min="4097" max="4097" width="19" style="23" bestFit="1" customWidth="1"/>
    <col min="4098" max="4098" width="9.109375" style="23"/>
    <col min="4099" max="4099" width="10" style="23" customWidth="1"/>
    <col min="4100" max="4100" width="9.109375" style="23"/>
    <col min="4101" max="4101" width="12.6640625" style="23" customWidth="1"/>
    <col min="4102" max="4102" width="15.33203125" style="23" customWidth="1"/>
    <col min="4103" max="4103" width="16.6640625" style="23" customWidth="1"/>
    <col min="4104" max="4352" width="9.109375" style="23"/>
    <col min="4353" max="4353" width="19" style="23" bestFit="1" customWidth="1"/>
    <col min="4354" max="4354" width="9.109375" style="23"/>
    <col min="4355" max="4355" width="10" style="23" customWidth="1"/>
    <col min="4356" max="4356" width="9.109375" style="23"/>
    <col min="4357" max="4357" width="12.6640625" style="23" customWidth="1"/>
    <col min="4358" max="4358" width="15.33203125" style="23" customWidth="1"/>
    <col min="4359" max="4359" width="16.6640625" style="23" customWidth="1"/>
    <col min="4360" max="4608" width="9.109375" style="23"/>
    <col min="4609" max="4609" width="19" style="23" bestFit="1" customWidth="1"/>
    <col min="4610" max="4610" width="9.109375" style="23"/>
    <col min="4611" max="4611" width="10" style="23" customWidth="1"/>
    <col min="4612" max="4612" width="9.109375" style="23"/>
    <col min="4613" max="4613" width="12.6640625" style="23" customWidth="1"/>
    <col min="4614" max="4614" width="15.33203125" style="23" customWidth="1"/>
    <col min="4615" max="4615" width="16.6640625" style="23" customWidth="1"/>
    <col min="4616" max="4864" width="9.109375" style="23"/>
    <col min="4865" max="4865" width="19" style="23" bestFit="1" customWidth="1"/>
    <col min="4866" max="4866" width="9.109375" style="23"/>
    <col min="4867" max="4867" width="10" style="23" customWidth="1"/>
    <col min="4868" max="4868" width="9.109375" style="23"/>
    <col min="4869" max="4869" width="12.6640625" style="23" customWidth="1"/>
    <col min="4870" max="4870" width="15.33203125" style="23" customWidth="1"/>
    <col min="4871" max="4871" width="16.6640625" style="23" customWidth="1"/>
    <col min="4872" max="5120" width="9.109375" style="23"/>
    <col min="5121" max="5121" width="19" style="23" bestFit="1" customWidth="1"/>
    <col min="5122" max="5122" width="9.109375" style="23"/>
    <col min="5123" max="5123" width="10" style="23" customWidth="1"/>
    <col min="5124" max="5124" width="9.109375" style="23"/>
    <col min="5125" max="5125" width="12.6640625" style="23" customWidth="1"/>
    <col min="5126" max="5126" width="15.33203125" style="23" customWidth="1"/>
    <col min="5127" max="5127" width="16.6640625" style="23" customWidth="1"/>
    <col min="5128" max="5376" width="9.109375" style="23"/>
    <col min="5377" max="5377" width="19" style="23" bestFit="1" customWidth="1"/>
    <col min="5378" max="5378" width="9.109375" style="23"/>
    <col min="5379" max="5379" width="10" style="23" customWidth="1"/>
    <col min="5380" max="5380" width="9.109375" style="23"/>
    <col min="5381" max="5381" width="12.6640625" style="23" customWidth="1"/>
    <col min="5382" max="5382" width="15.33203125" style="23" customWidth="1"/>
    <col min="5383" max="5383" width="16.6640625" style="23" customWidth="1"/>
    <col min="5384" max="5632" width="9.109375" style="23"/>
    <col min="5633" max="5633" width="19" style="23" bestFit="1" customWidth="1"/>
    <col min="5634" max="5634" width="9.109375" style="23"/>
    <col min="5635" max="5635" width="10" style="23" customWidth="1"/>
    <col min="5636" max="5636" width="9.109375" style="23"/>
    <col min="5637" max="5637" width="12.6640625" style="23" customWidth="1"/>
    <col min="5638" max="5638" width="15.33203125" style="23" customWidth="1"/>
    <col min="5639" max="5639" width="16.6640625" style="23" customWidth="1"/>
    <col min="5640" max="5888" width="9.109375" style="23"/>
    <col min="5889" max="5889" width="19" style="23" bestFit="1" customWidth="1"/>
    <col min="5890" max="5890" width="9.109375" style="23"/>
    <col min="5891" max="5891" width="10" style="23" customWidth="1"/>
    <col min="5892" max="5892" width="9.109375" style="23"/>
    <col min="5893" max="5893" width="12.6640625" style="23" customWidth="1"/>
    <col min="5894" max="5894" width="15.33203125" style="23" customWidth="1"/>
    <col min="5895" max="5895" width="16.6640625" style="23" customWidth="1"/>
    <col min="5896" max="6144" width="9.109375" style="23"/>
    <col min="6145" max="6145" width="19" style="23" bestFit="1" customWidth="1"/>
    <col min="6146" max="6146" width="9.109375" style="23"/>
    <col min="6147" max="6147" width="10" style="23" customWidth="1"/>
    <col min="6148" max="6148" width="9.109375" style="23"/>
    <col min="6149" max="6149" width="12.6640625" style="23" customWidth="1"/>
    <col min="6150" max="6150" width="15.33203125" style="23" customWidth="1"/>
    <col min="6151" max="6151" width="16.6640625" style="23" customWidth="1"/>
    <col min="6152" max="6400" width="9.109375" style="23"/>
    <col min="6401" max="6401" width="19" style="23" bestFit="1" customWidth="1"/>
    <col min="6402" max="6402" width="9.109375" style="23"/>
    <col min="6403" max="6403" width="10" style="23" customWidth="1"/>
    <col min="6404" max="6404" width="9.109375" style="23"/>
    <col min="6405" max="6405" width="12.6640625" style="23" customWidth="1"/>
    <col min="6406" max="6406" width="15.33203125" style="23" customWidth="1"/>
    <col min="6407" max="6407" width="16.6640625" style="23" customWidth="1"/>
    <col min="6408" max="6656" width="9.109375" style="23"/>
    <col min="6657" max="6657" width="19" style="23" bestFit="1" customWidth="1"/>
    <col min="6658" max="6658" width="9.109375" style="23"/>
    <col min="6659" max="6659" width="10" style="23" customWidth="1"/>
    <col min="6660" max="6660" width="9.109375" style="23"/>
    <col min="6661" max="6661" width="12.6640625" style="23" customWidth="1"/>
    <col min="6662" max="6662" width="15.33203125" style="23" customWidth="1"/>
    <col min="6663" max="6663" width="16.6640625" style="23" customWidth="1"/>
    <col min="6664" max="6912" width="9.109375" style="23"/>
    <col min="6913" max="6913" width="19" style="23" bestFit="1" customWidth="1"/>
    <col min="6914" max="6914" width="9.109375" style="23"/>
    <col min="6915" max="6915" width="10" style="23" customWidth="1"/>
    <col min="6916" max="6916" width="9.109375" style="23"/>
    <col min="6917" max="6917" width="12.6640625" style="23" customWidth="1"/>
    <col min="6918" max="6918" width="15.33203125" style="23" customWidth="1"/>
    <col min="6919" max="6919" width="16.6640625" style="23" customWidth="1"/>
    <col min="6920" max="7168" width="9.109375" style="23"/>
    <col min="7169" max="7169" width="19" style="23" bestFit="1" customWidth="1"/>
    <col min="7170" max="7170" width="9.109375" style="23"/>
    <col min="7171" max="7171" width="10" style="23" customWidth="1"/>
    <col min="7172" max="7172" width="9.109375" style="23"/>
    <col min="7173" max="7173" width="12.6640625" style="23" customWidth="1"/>
    <col min="7174" max="7174" width="15.33203125" style="23" customWidth="1"/>
    <col min="7175" max="7175" width="16.6640625" style="23" customWidth="1"/>
    <col min="7176" max="7424" width="9.109375" style="23"/>
    <col min="7425" max="7425" width="19" style="23" bestFit="1" customWidth="1"/>
    <col min="7426" max="7426" width="9.109375" style="23"/>
    <col min="7427" max="7427" width="10" style="23" customWidth="1"/>
    <col min="7428" max="7428" width="9.109375" style="23"/>
    <col min="7429" max="7429" width="12.6640625" style="23" customWidth="1"/>
    <col min="7430" max="7430" width="15.33203125" style="23" customWidth="1"/>
    <col min="7431" max="7431" width="16.6640625" style="23" customWidth="1"/>
    <col min="7432" max="7680" width="9.109375" style="23"/>
    <col min="7681" max="7681" width="19" style="23" bestFit="1" customWidth="1"/>
    <col min="7682" max="7682" width="9.109375" style="23"/>
    <col min="7683" max="7683" width="10" style="23" customWidth="1"/>
    <col min="7684" max="7684" width="9.109375" style="23"/>
    <col min="7685" max="7685" width="12.6640625" style="23" customWidth="1"/>
    <col min="7686" max="7686" width="15.33203125" style="23" customWidth="1"/>
    <col min="7687" max="7687" width="16.6640625" style="23" customWidth="1"/>
    <col min="7688" max="7936" width="9.109375" style="23"/>
    <col min="7937" max="7937" width="19" style="23" bestFit="1" customWidth="1"/>
    <col min="7938" max="7938" width="9.109375" style="23"/>
    <col min="7939" max="7939" width="10" style="23" customWidth="1"/>
    <col min="7940" max="7940" width="9.109375" style="23"/>
    <col min="7941" max="7941" width="12.6640625" style="23" customWidth="1"/>
    <col min="7942" max="7942" width="15.33203125" style="23" customWidth="1"/>
    <col min="7943" max="7943" width="16.6640625" style="23" customWidth="1"/>
    <col min="7944" max="8192" width="9.109375" style="23"/>
    <col min="8193" max="8193" width="19" style="23" bestFit="1" customWidth="1"/>
    <col min="8194" max="8194" width="9.109375" style="23"/>
    <col min="8195" max="8195" width="10" style="23" customWidth="1"/>
    <col min="8196" max="8196" width="9.109375" style="23"/>
    <col min="8197" max="8197" width="12.6640625" style="23" customWidth="1"/>
    <col min="8198" max="8198" width="15.33203125" style="23" customWidth="1"/>
    <col min="8199" max="8199" width="16.6640625" style="23" customWidth="1"/>
    <col min="8200" max="8448" width="9.109375" style="23"/>
    <col min="8449" max="8449" width="19" style="23" bestFit="1" customWidth="1"/>
    <col min="8450" max="8450" width="9.109375" style="23"/>
    <col min="8451" max="8451" width="10" style="23" customWidth="1"/>
    <col min="8452" max="8452" width="9.109375" style="23"/>
    <col min="8453" max="8453" width="12.6640625" style="23" customWidth="1"/>
    <col min="8454" max="8454" width="15.33203125" style="23" customWidth="1"/>
    <col min="8455" max="8455" width="16.6640625" style="23" customWidth="1"/>
    <col min="8456" max="8704" width="9.109375" style="23"/>
    <col min="8705" max="8705" width="19" style="23" bestFit="1" customWidth="1"/>
    <col min="8706" max="8706" width="9.109375" style="23"/>
    <col min="8707" max="8707" width="10" style="23" customWidth="1"/>
    <col min="8708" max="8708" width="9.109375" style="23"/>
    <col min="8709" max="8709" width="12.6640625" style="23" customWidth="1"/>
    <col min="8710" max="8710" width="15.33203125" style="23" customWidth="1"/>
    <col min="8711" max="8711" width="16.6640625" style="23" customWidth="1"/>
    <col min="8712" max="8960" width="9.109375" style="23"/>
    <col min="8961" max="8961" width="19" style="23" bestFit="1" customWidth="1"/>
    <col min="8962" max="8962" width="9.109375" style="23"/>
    <col min="8963" max="8963" width="10" style="23" customWidth="1"/>
    <col min="8964" max="8964" width="9.109375" style="23"/>
    <col min="8965" max="8965" width="12.6640625" style="23" customWidth="1"/>
    <col min="8966" max="8966" width="15.33203125" style="23" customWidth="1"/>
    <col min="8967" max="8967" width="16.6640625" style="23" customWidth="1"/>
    <col min="8968" max="9216" width="9.109375" style="23"/>
    <col min="9217" max="9217" width="19" style="23" bestFit="1" customWidth="1"/>
    <col min="9218" max="9218" width="9.109375" style="23"/>
    <col min="9219" max="9219" width="10" style="23" customWidth="1"/>
    <col min="9220" max="9220" width="9.109375" style="23"/>
    <col min="9221" max="9221" width="12.6640625" style="23" customWidth="1"/>
    <col min="9222" max="9222" width="15.33203125" style="23" customWidth="1"/>
    <col min="9223" max="9223" width="16.6640625" style="23" customWidth="1"/>
    <col min="9224" max="9472" width="9.109375" style="23"/>
    <col min="9473" max="9473" width="19" style="23" bestFit="1" customWidth="1"/>
    <col min="9474" max="9474" width="9.109375" style="23"/>
    <col min="9475" max="9475" width="10" style="23" customWidth="1"/>
    <col min="9476" max="9476" width="9.109375" style="23"/>
    <col min="9477" max="9477" width="12.6640625" style="23" customWidth="1"/>
    <col min="9478" max="9478" width="15.33203125" style="23" customWidth="1"/>
    <col min="9479" max="9479" width="16.6640625" style="23" customWidth="1"/>
    <col min="9480" max="9728" width="9.109375" style="23"/>
    <col min="9729" max="9729" width="19" style="23" bestFit="1" customWidth="1"/>
    <col min="9730" max="9730" width="9.109375" style="23"/>
    <col min="9731" max="9731" width="10" style="23" customWidth="1"/>
    <col min="9732" max="9732" width="9.109375" style="23"/>
    <col min="9733" max="9733" width="12.6640625" style="23" customWidth="1"/>
    <col min="9734" max="9734" width="15.33203125" style="23" customWidth="1"/>
    <col min="9735" max="9735" width="16.6640625" style="23" customWidth="1"/>
    <col min="9736" max="9984" width="9.109375" style="23"/>
    <col min="9985" max="9985" width="19" style="23" bestFit="1" customWidth="1"/>
    <col min="9986" max="9986" width="9.109375" style="23"/>
    <col min="9987" max="9987" width="10" style="23" customWidth="1"/>
    <col min="9988" max="9988" width="9.109375" style="23"/>
    <col min="9989" max="9989" width="12.6640625" style="23" customWidth="1"/>
    <col min="9990" max="9990" width="15.33203125" style="23" customWidth="1"/>
    <col min="9991" max="9991" width="16.6640625" style="23" customWidth="1"/>
    <col min="9992" max="10240" width="9.109375" style="23"/>
    <col min="10241" max="10241" width="19" style="23" bestFit="1" customWidth="1"/>
    <col min="10242" max="10242" width="9.109375" style="23"/>
    <col min="10243" max="10243" width="10" style="23" customWidth="1"/>
    <col min="10244" max="10244" width="9.109375" style="23"/>
    <col min="10245" max="10245" width="12.6640625" style="23" customWidth="1"/>
    <col min="10246" max="10246" width="15.33203125" style="23" customWidth="1"/>
    <col min="10247" max="10247" width="16.6640625" style="23" customWidth="1"/>
    <col min="10248" max="10496" width="9.109375" style="23"/>
    <col min="10497" max="10497" width="19" style="23" bestFit="1" customWidth="1"/>
    <col min="10498" max="10498" width="9.109375" style="23"/>
    <col min="10499" max="10499" width="10" style="23" customWidth="1"/>
    <col min="10500" max="10500" width="9.109375" style="23"/>
    <col min="10501" max="10501" width="12.6640625" style="23" customWidth="1"/>
    <col min="10502" max="10502" width="15.33203125" style="23" customWidth="1"/>
    <col min="10503" max="10503" width="16.6640625" style="23" customWidth="1"/>
    <col min="10504" max="10752" width="9.109375" style="23"/>
    <col min="10753" max="10753" width="19" style="23" bestFit="1" customWidth="1"/>
    <col min="10754" max="10754" width="9.109375" style="23"/>
    <col min="10755" max="10755" width="10" style="23" customWidth="1"/>
    <col min="10756" max="10756" width="9.109375" style="23"/>
    <col min="10757" max="10757" width="12.6640625" style="23" customWidth="1"/>
    <col min="10758" max="10758" width="15.33203125" style="23" customWidth="1"/>
    <col min="10759" max="10759" width="16.6640625" style="23" customWidth="1"/>
    <col min="10760" max="11008" width="9.109375" style="23"/>
    <col min="11009" max="11009" width="19" style="23" bestFit="1" customWidth="1"/>
    <col min="11010" max="11010" width="9.109375" style="23"/>
    <col min="11011" max="11011" width="10" style="23" customWidth="1"/>
    <col min="11012" max="11012" width="9.109375" style="23"/>
    <col min="11013" max="11013" width="12.6640625" style="23" customWidth="1"/>
    <col min="11014" max="11014" width="15.33203125" style="23" customWidth="1"/>
    <col min="11015" max="11015" width="16.6640625" style="23" customWidth="1"/>
    <col min="11016" max="11264" width="9.109375" style="23"/>
    <col min="11265" max="11265" width="19" style="23" bestFit="1" customWidth="1"/>
    <col min="11266" max="11266" width="9.109375" style="23"/>
    <col min="11267" max="11267" width="10" style="23" customWidth="1"/>
    <col min="11268" max="11268" width="9.109375" style="23"/>
    <col min="11269" max="11269" width="12.6640625" style="23" customWidth="1"/>
    <col min="11270" max="11270" width="15.33203125" style="23" customWidth="1"/>
    <col min="11271" max="11271" width="16.6640625" style="23" customWidth="1"/>
    <col min="11272" max="11520" width="9.109375" style="23"/>
    <col min="11521" max="11521" width="19" style="23" bestFit="1" customWidth="1"/>
    <col min="11522" max="11522" width="9.109375" style="23"/>
    <col min="11523" max="11523" width="10" style="23" customWidth="1"/>
    <col min="11524" max="11524" width="9.109375" style="23"/>
    <col min="11525" max="11525" width="12.6640625" style="23" customWidth="1"/>
    <col min="11526" max="11526" width="15.33203125" style="23" customWidth="1"/>
    <col min="11527" max="11527" width="16.6640625" style="23" customWidth="1"/>
    <col min="11528" max="11776" width="9.109375" style="23"/>
    <col min="11777" max="11777" width="19" style="23" bestFit="1" customWidth="1"/>
    <col min="11778" max="11778" width="9.109375" style="23"/>
    <col min="11779" max="11779" width="10" style="23" customWidth="1"/>
    <col min="11780" max="11780" width="9.109375" style="23"/>
    <col min="11781" max="11781" width="12.6640625" style="23" customWidth="1"/>
    <col min="11782" max="11782" width="15.33203125" style="23" customWidth="1"/>
    <col min="11783" max="11783" width="16.6640625" style="23" customWidth="1"/>
    <col min="11784" max="12032" width="9.109375" style="23"/>
    <col min="12033" max="12033" width="19" style="23" bestFit="1" customWidth="1"/>
    <col min="12034" max="12034" width="9.109375" style="23"/>
    <col min="12035" max="12035" width="10" style="23" customWidth="1"/>
    <col min="12036" max="12036" width="9.109375" style="23"/>
    <col min="12037" max="12037" width="12.6640625" style="23" customWidth="1"/>
    <col min="12038" max="12038" width="15.33203125" style="23" customWidth="1"/>
    <col min="12039" max="12039" width="16.6640625" style="23" customWidth="1"/>
    <col min="12040" max="12288" width="9.109375" style="23"/>
    <col min="12289" max="12289" width="19" style="23" bestFit="1" customWidth="1"/>
    <col min="12290" max="12290" width="9.109375" style="23"/>
    <col min="12291" max="12291" width="10" style="23" customWidth="1"/>
    <col min="12292" max="12292" width="9.109375" style="23"/>
    <col min="12293" max="12293" width="12.6640625" style="23" customWidth="1"/>
    <col min="12294" max="12294" width="15.33203125" style="23" customWidth="1"/>
    <col min="12295" max="12295" width="16.6640625" style="23" customWidth="1"/>
    <col min="12296" max="12544" width="9.109375" style="23"/>
    <col min="12545" max="12545" width="19" style="23" bestFit="1" customWidth="1"/>
    <col min="12546" max="12546" width="9.109375" style="23"/>
    <col min="12547" max="12547" width="10" style="23" customWidth="1"/>
    <col min="12548" max="12548" width="9.109375" style="23"/>
    <col min="12549" max="12549" width="12.6640625" style="23" customWidth="1"/>
    <col min="12550" max="12550" width="15.33203125" style="23" customWidth="1"/>
    <col min="12551" max="12551" width="16.6640625" style="23" customWidth="1"/>
    <col min="12552" max="12800" width="9.109375" style="23"/>
    <col min="12801" max="12801" width="19" style="23" bestFit="1" customWidth="1"/>
    <col min="12802" max="12802" width="9.109375" style="23"/>
    <col min="12803" max="12803" width="10" style="23" customWidth="1"/>
    <col min="12804" max="12804" width="9.109375" style="23"/>
    <col min="12805" max="12805" width="12.6640625" style="23" customWidth="1"/>
    <col min="12806" max="12806" width="15.33203125" style="23" customWidth="1"/>
    <col min="12807" max="12807" width="16.6640625" style="23" customWidth="1"/>
    <col min="12808" max="13056" width="9.109375" style="23"/>
    <col min="13057" max="13057" width="19" style="23" bestFit="1" customWidth="1"/>
    <col min="13058" max="13058" width="9.109375" style="23"/>
    <col min="13059" max="13059" width="10" style="23" customWidth="1"/>
    <col min="13060" max="13060" width="9.109375" style="23"/>
    <col min="13061" max="13061" width="12.6640625" style="23" customWidth="1"/>
    <col min="13062" max="13062" width="15.33203125" style="23" customWidth="1"/>
    <col min="13063" max="13063" width="16.6640625" style="23" customWidth="1"/>
    <col min="13064" max="13312" width="9.109375" style="23"/>
    <col min="13313" max="13313" width="19" style="23" bestFit="1" customWidth="1"/>
    <col min="13314" max="13314" width="9.109375" style="23"/>
    <col min="13315" max="13315" width="10" style="23" customWidth="1"/>
    <col min="13316" max="13316" width="9.109375" style="23"/>
    <col min="13317" max="13317" width="12.6640625" style="23" customWidth="1"/>
    <col min="13318" max="13318" width="15.33203125" style="23" customWidth="1"/>
    <col min="13319" max="13319" width="16.6640625" style="23" customWidth="1"/>
    <col min="13320" max="13568" width="9.109375" style="23"/>
    <col min="13569" max="13569" width="19" style="23" bestFit="1" customWidth="1"/>
    <col min="13570" max="13570" width="9.109375" style="23"/>
    <col min="13571" max="13571" width="10" style="23" customWidth="1"/>
    <col min="13572" max="13572" width="9.109375" style="23"/>
    <col min="13573" max="13573" width="12.6640625" style="23" customWidth="1"/>
    <col min="13574" max="13574" width="15.33203125" style="23" customWidth="1"/>
    <col min="13575" max="13575" width="16.6640625" style="23" customWidth="1"/>
    <col min="13576" max="13824" width="9.109375" style="23"/>
    <col min="13825" max="13825" width="19" style="23" bestFit="1" customWidth="1"/>
    <col min="13826" max="13826" width="9.109375" style="23"/>
    <col min="13827" max="13827" width="10" style="23" customWidth="1"/>
    <col min="13828" max="13828" width="9.109375" style="23"/>
    <col min="13829" max="13829" width="12.6640625" style="23" customWidth="1"/>
    <col min="13830" max="13830" width="15.33203125" style="23" customWidth="1"/>
    <col min="13831" max="13831" width="16.6640625" style="23" customWidth="1"/>
    <col min="13832" max="14080" width="9.109375" style="23"/>
    <col min="14081" max="14081" width="19" style="23" bestFit="1" customWidth="1"/>
    <col min="14082" max="14082" width="9.109375" style="23"/>
    <col min="14083" max="14083" width="10" style="23" customWidth="1"/>
    <col min="14084" max="14084" width="9.109375" style="23"/>
    <col min="14085" max="14085" width="12.6640625" style="23" customWidth="1"/>
    <col min="14086" max="14086" width="15.33203125" style="23" customWidth="1"/>
    <col min="14087" max="14087" width="16.6640625" style="23" customWidth="1"/>
    <col min="14088" max="14336" width="9.109375" style="23"/>
    <col min="14337" max="14337" width="19" style="23" bestFit="1" customWidth="1"/>
    <col min="14338" max="14338" width="9.109375" style="23"/>
    <col min="14339" max="14339" width="10" style="23" customWidth="1"/>
    <col min="14340" max="14340" width="9.109375" style="23"/>
    <col min="14341" max="14341" width="12.6640625" style="23" customWidth="1"/>
    <col min="14342" max="14342" width="15.33203125" style="23" customWidth="1"/>
    <col min="14343" max="14343" width="16.6640625" style="23" customWidth="1"/>
    <col min="14344" max="14592" width="9.109375" style="23"/>
    <col min="14593" max="14593" width="19" style="23" bestFit="1" customWidth="1"/>
    <col min="14594" max="14594" width="9.109375" style="23"/>
    <col min="14595" max="14595" width="10" style="23" customWidth="1"/>
    <col min="14596" max="14596" width="9.109375" style="23"/>
    <col min="14597" max="14597" width="12.6640625" style="23" customWidth="1"/>
    <col min="14598" max="14598" width="15.33203125" style="23" customWidth="1"/>
    <col min="14599" max="14599" width="16.6640625" style="23" customWidth="1"/>
    <col min="14600" max="14848" width="9.109375" style="23"/>
    <col min="14849" max="14849" width="19" style="23" bestFit="1" customWidth="1"/>
    <col min="14850" max="14850" width="9.109375" style="23"/>
    <col min="14851" max="14851" width="10" style="23" customWidth="1"/>
    <col min="14852" max="14852" width="9.109375" style="23"/>
    <col min="14853" max="14853" width="12.6640625" style="23" customWidth="1"/>
    <col min="14854" max="14854" width="15.33203125" style="23" customWidth="1"/>
    <col min="14855" max="14855" width="16.6640625" style="23" customWidth="1"/>
    <col min="14856" max="15104" width="9.109375" style="23"/>
    <col min="15105" max="15105" width="19" style="23" bestFit="1" customWidth="1"/>
    <col min="15106" max="15106" width="9.109375" style="23"/>
    <col min="15107" max="15107" width="10" style="23" customWidth="1"/>
    <col min="15108" max="15108" width="9.109375" style="23"/>
    <col min="15109" max="15109" width="12.6640625" style="23" customWidth="1"/>
    <col min="15110" max="15110" width="15.33203125" style="23" customWidth="1"/>
    <col min="15111" max="15111" width="16.6640625" style="23" customWidth="1"/>
    <col min="15112" max="15360" width="9.109375" style="23"/>
    <col min="15361" max="15361" width="19" style="23" bestFit="1" customWidth="1"/>
    <col min="15362" max="15362" width="9.109375" style="23"/>
    <col min="15363" max="15363" width="10" style="23" customWidth="1"/>
    <col min="15364" max="15364" width="9.109375" style="23"/>
    <col min="15365" max="15365" width="12.6640625" style="23" customWidth="1"/>
    <col min="15366" max="15366" width="15.33203125" style="23" customWidth="1"/>
    <col min="15367" max="15367" width="16.6640625" style="23" customWidth="1"/>
    <col min="15368" max="15616" width="9.109375" style="23"/>
    <col min="15617" max="15617" width="19" style="23" bestFit="1" customWidth="1"/>
    <col min="15618" max="15618" width="9.109375" style="23"/>
    <col min="15619" max="15619" width="10" style="23" customWidth="1"/>
    <col min="15620" max="15620" width="9.109375" style="23"/>
    <col min="15621" max="15621" width="12.6640625" style="23" customWidth="1"/>
    <col min="15622" max="15622" width="15.33203125" style="23" customWidth="1"/>
    <col min="15623" max="15623" width="16.6640625" style="23" customWidth="1"/>
    <col min="15624" max="15872" width="9.109375" style="23"/>
    <col min="15873" max="15873" width="19" style="23" bestFit="1" customWidth="1"/>
    <col min="15874" max="15874" width="9.109375" style="23"/>
    <col min="15875" max="15875" width="10" style="23" customWidth="1"/>
    <col min="15876" max="15876" width="9.109375" style="23"/>
    <col min="15877" max="15877" width="12.6640625" style="23" customWidth="1"/>
    <col min="15878" max="15878" width="15.33203125" style="23" customWidth="1"/>
    <col min="15879" max="15879" width="16.6640625" style="23" customWidth="1"/>
    <col min="15880" max="16128" width="9.109375" style="23"/>
    <col min="16129" max="16129" width="19" style="23" bestFit="1" customWidth="1"/>
    <col min="16130" max="16130" width="9.109375" style="23"/>
    <col min="16131" max="16131" width="10" style="23" customWidth="1"/>
    <col min="16132" max="16132" width="9.109375" style="23"/>
    <col min="16133" max="16133" width="12.6640625" style="23" customWidth="1"/>
    <col min="16134" max="16134" width="15.33203125" style="23" customWidth="1"/>
    <col min="16135" max="16135" width="16.6640625" style="23" customWidth="1"/>
    <col min="16136" max="16384" width="9.109375" style="23"/>
  </cols>
  <sheetData>
    <row r="1" spans="1:5" ht="14.4" x14ac:dyDescent="0.3">
      <c r="A1" s="59"/>
      <c r="B1" s="121" t="s">
        <v>187</v>
      </c>
      <c r="C1" s="121"/>
      <c r="D1"/>
    </row>
    <row r="2" spans="1:5" ht="15" thickBot="1" x14ac:dyDescent="0.35">
      <c r="A2" s="56" t="s">
        <v>190</v>
      </c>
      <c r="B2" s="58" t="s">
        <v>189</v>
      </c>
      <c r="C2" s="58" t="s">
        <v>188</v>
      </c>
      <c r="D2"/>
      <c r="E2" s="12"/>
    </row>
    <row r="3" spans="1:5" ht="15" thickTop="1" x14ac:dyDescent="0.3">
      <c r="A3" s="54" t="s">
        <v>186</v>
      </c>
      <c r="B3" s="49">
        <v>1</v>
      </c>
      <c r="C3" s="49">
        <v>1</v>
      </c>
      <c r="D3"/>
      <c r="E3" s="12"/>
    </row>
    <row r="4" spans="1:5" ht="14.4" x14ac:dyDescent="0.3">
      <c r="A4" s="54" t="s">
        <v>185</v>
      </c>
      <c r="B4" s="49">
        <v>5</v>
      </c>
      <c r="C4" s="49">
        <v>13</v>
      </c>
      <c r="D4"/>
      <c r="E4" s="12"/>
    </row>
    <row r="5" spans="1:5" ht="14.4" x14ac:dyDescent="0.3">
      <c r="A5" s="54" t="s">
        <v>184</v>
      </c>
      <c r="B5" s="49">
        <v>18</v>
      </c>
      <c r="C5" s="49">
        <v>49</v>
      </c>
      <c r="D5"/>
      <c r="E5" s="12"/>
    </row>
    <row r="6" spans="1:5" ht="15" thickBot="1" x14ac:dyDescent="0.35">
      <c r="A6" s="56" t="s">
        <v>183</v>
      </c>
      <c r="B6" s="50">
        <v>0</v>
      </c>
      <c r="C6" s="50">
        <v>3</v>
      </c>
      <c r="D6"/>
      <c r="E6" s="12"/>
    </row>
    <row r="7" spans="1:5" ht="15" thickTop="1" x14ac:dyDescent="0.3">
      <c r="A7"/>
      <c r="B7"/>
      <c r="C7"/>
      <c r="D7"/>
      <c r="E7" s="12"/>
    </row>
    <row r="8" spans="1:5" ht="14.4" x14ac:dyDescent="0.3">
      <c r="A8"/>
      <c r="B8"/>
      <c r="C8"/>
      <c r="D8"/>
    </row>
    <row r="9" spans="1:5" ht="14.4" x14ac:dyDescent="0.3">
      <c r="A9"/>
      <c r="B9"/>
      <c r="C9"/>
      <c r="D9"/>
      <c r="E9"/>
    </row>
    <row r="10" spans="1:5" ht="14.4" x14ac:dyDescent="0.3">
      <c r="A10"/>
      <c r="B10"/>
      <c r="C10"/>
      <c r="D10"/>
      <c r="E10"/>
    </row>
    <row r="11" spans="1:5" ht="14.4" x14ac:dyDescent="0.3">
      <c r="A11"/>
      <c r="B11"/>
      <c r="C11"/>
      <c r="D11"/>
      <c r="E11"/>
    </row>
    <row r="12" spans="1:5" ht="14.4" x14ac:dyDescent="0.3">
      <c r="A12"/>
      <c r="B12"/>
      <c r="C12"/>
      <c r="D12"/>
      <c r="E12"/>
    </row>
    <row r="13" spans="1:5" ht="14.4" x14ac:dyDescent="0.3">
      <c r="A13"/>
      <c r="B13"/>
      <c r="C13"/>
      <c r="D13"/>
      <c r="E13"/>
    </row>
    <row r="14" spans="1:5" ht="14.4" x14ac:dyDescent="0.3">
      <c r="A14"/>
      <c r="B14"/>
      <c r="C14"/>
      <c r="D14"/>
      <c r="E14"/>
    </row>
    <row r="15" spans="1:5" ht="14.4" x14ac:dyDescent="0.3">
      <c r="A15"/>
      <c r="B15"/>
      <c r="C15"/>
      <c r="D15"/>
      <c r="E15"/>
    </row>
    <row r="16" spans="1:5" ht="14.4" x14ac:dyDescent="0.3">
      <c r="A16"/>
      <c r="B16"/>
      <c r="C16"/>
      <c r="D16"/>
      <c r="E16"/>
    </row>
    <row r="17" spans="1:9" ht="14.4" x14ac:dyDescent="0.3">
      <c r="A17"/>
      <c r="B17"/>
      <c r="C17"/>
      <c r="D17"/>
      <c r="E17"/>
    </row>
    <row r="18" spans="1:9" ht="14.4" x14ac:dyDescent="0.3">
      <c r="A18"/>
      <c r="B18"/>
      <c r="C18"/>
      <c r="D18"/>
      <c r="E18"/>
      <c r="F18"/>
      <c r="G18"/>
      <c r="H18"/>
      <c r="I18"/>
    </row>
    <row r="19" spans="1:9" ht="14.4" x14ac:dyDescent="0.3">
      <c r="A19"/>
      <c r="B19"/>
      <c r="C19"/>
      <c r="D19"/>
      <c r="E19"/>
      <c r="F19"/>
      <c r="G19"/>
      <c r="H19"/>
      <c r="I19"/>
    </row>
    <row r="20" spans="1:9" ht="14.4" x14ac:dyDescent="0.3">
      <c r="A20"/>
      <c r="B20"/>
      <c r="C20"/>
      <c r="D20"/>
      <c r="E20"/>
      <c r="F20"/>
      <c r="G20"/>
      <c r="H20"/>
      <c r="I20"/>
    </row>
    <row r="21" spans="1:9" ht="14.4" x14ac:dyDescent="0.3">
      <c r="A21"/>
      <c r="B21"/>
      <c r="C21"/>
      <c r="D21"/>
      <c r="E21"/>
      <c r="F21"/>
      <c r="G21"/>
      <c r="H21"/>
      <c r="I21"/>
    </row>
    <row r="22" spans="1:9" ht="14.4" x14ac:dyDescent="0.3">
      <c r="A22"/>
      <c r="B22"/>
      <c r="C22"/>
      <c r="D22"/>
      <c r="E22"/>
      <c r="F22"/>
      <c r="G22"/>
      <c r="H22"/>
      <c r="I22"/>
    </row>
    <row r="23" spans="1:9" ht="14.4" x14ac:dyDescent="0.3">
      <c r="A23"/>
      <c r="B23"/>
      <c r="C23"/>
      <c r="D23"/>
      <c r="E23"/>
      <c r="F23"/>
      <c r="G23"/>
      <c r="H23"/>
      <c r="I23"/>
    </row>
    <row r="24" spans="1:9" ht="14.4" x14ac:dyDescent="0.3">
      <c r="A24"/>
      <c r="B24"/>
      <c r="C24"/>
      <c r="D24"/>
      <c r="E24"/>
      <c r="F24"/>
      <c r="G24"/>
      <c r="H24"/>
      <c r="I24"/>
    </row>
    <row r="25" spans="1:9" ht="14.4" x14ac:dyDescent="0.3">
      <c r="A25"/>
      <c r="B25"/>
      <c r="C25"/>
      <c r="D25"/>
      <c r="E25"/>
      <c r="F25"/>
      <c r="G25"/>
      <c r="H25"/>
      <c r="I25"/>
    </row>
    <row r="26" spans="1:9" ht="14.4" x14ac:dyDescent="0.3">
      <c r="A26"/>
      <c r="B26"/>
      <c r="C26"/>
      <c r="D26"/>
      <c r="E26"/>
      <c r="F26"/>
      <c r="G26"/>
      <c r="H26"/>
      <c r="I26"/>
    </row>
    <row r="27" spans="1:9" ht="14.4" x14ac:dyDescent="0.3">
      <c r="A27"/>
      <c r="B27"/>
      <c r="C27"/>
      <c r="D27"/>
      <c r="E27"/>
      <c r="F27"/>
      <c r="G27"/>
      <c r="H27"/>
      <c r="I27"/>
    </row>
    <row r="28" spans="1:9" ht="14.4" x14ac:dyDescent="0.3">
      <c r="A28"/>
      <c r="B28"/>
      <c r="C28"/>
      <c r="D28"/>
      <c r="E28"/>
      <c r="F28"/>
      <c r="G28"/>
      <c r="H28"/>
      <c r="I28"/>
    </row>
    <row r="29" spans="1:9" ht="14.4" x14ac:dyDescent="0.3">
      <c r="A29"/>
      <c r="B29"/>
      <c r="C29"/>
      <c r="D29"/>
      <c r="E29"/>
      <c r="F29"/>
      <c r="G29"/>
      <c r="H29"/>
      <c r="I29"/>
    </row>
    <row r="30" spans="1:9" ht="14.4" x14ac:dyDescent="0.3">
      <c r="A30"/>
      <c r="B30"/>
      <c r="C30"/>
      <c r="D30"/>
      <c r="E30"/>
      <c r="F30"/>
      <c r="G30"/>
      <c r="H30"/>
      <c r="I30"/>
    </row>
    <row r="31" spans="1:9" ht="14.4" x14ac:dyDescent="0.3">
      <c r="A31"/>
      <c r="B31"/>
      <c r="C31"/>
      <c r="D31"/>
      <c r="E31"/>
      <c r="F31"/>
      <c r="G31"/>
      <c r="H31"/>
      <c r="I31"/>
    </row>
    <row r="32" spans="1:9" ht="14.4" x14ac:dyDescent="0.3">
      <c r="A32"/>
      <c r="B32"/>
      <c r="C32"/>
      <c r="D32"/>
      <c r="E32"/>
      <c r="F32"/>
      <c r="G32"/>
      <c r="H32"/>
      <c r="I32"/>
    </row>
    <row r="33" spans="1:9" ht="14.4" x14ac:dyDescent="0.3">
      <c r="A33"/>
      <c r="B33"/>
      <c r="C33"/>
      <c r="D33"/>
      <c r="E33"/>
      <c r="F33"/>
      <c r="G33"/>
      <c r="H33"/>
      <c r="I33"/>
    </row>
    <row r="34" spans="1:9" ht="14.4" x14ac:dyDescent="0.3">
      <c r="A34"/>
      <c r="B34"/>
      <c r="C34"/>
      <c r="D34"/>
      <c r="E34"/>
      <c r="F34"/>
      <c r="G34"/>
      <c r="H34"/>
      <c r="I34"/>
    </row>
    <row r="35" spans="1:9" ht="14.4" x14ac:dyDescent="0.3">
      <c r="A35"/>
      <c r="B35"/>
      <c r="C35"/>
      <c r="D35"/>
      <c r="E35"/>
      <c r="F35"/>
      <c r="G35"/>
      <c r="H35"/>
      <c r="I35"/>
    </row>
    <row r="36" spans="1:9" ht="14.4" x14ac:dyDescent="0.3">
      <c r="A36"/>
      <c r="B36"/>
      <c r="C36"/>
      <c r="D36"/>
      <c r="E36"/>
      <c r="F36"/>
      <c r="G36"/>
      <c r="H36"/>
      <c r="I36"/>
    </row>
    <row r="37" spans="1:9" ht="14.4" x14ac:dyDescent="0.3">
      <c r="A37"/>
      <c r="B37"/>
      <c r="C37"/>
      <c r="D37"/>
      <c r="E37"/>
      <c r="F37"/>
      <c r="G37"/>
      <c r="H37"/>
      <c r="I37"/>
    </row>
    <row r="38" spans="1:9" ht="14.4" x14ac:dyDescent="0.3">
      <c r="A38"/>
      <c r="B38"/>
      <c r="C38"/>
      <c r="D38"/>
      <c r="E38"/>
      <c r="F38"/>
      <c r="G38"/>
      <c r="H38"/>
      <c r="I38"/>
    </row>
    <row r="39" spans="1:9" ht="14.4" x14ac:dyDescent="0.3">
      <c r="A39"/>
      <c r="B39"/>
      <c r="C39"/>
      <c r="D39"/>
      <c r="E39"/>
      <c r="F39"/>
      <c r="G39"/>
      <c r="H39"/>
      <c r="I39"/>
    </row>
    <row r="40" spans="1:9" ht="14.4" x14ac:dyDescent="0.3">
      <c r="A40"/>
      <c r="B40"/>
      <c r="C40"/>
      <c r="D40"/>
      <c r="E40"/>
      <c r="F40"/>
      <c r="G40"/>
      <c r="H40"/>
      <c r="I40"/>
    </row>
    <row r="41" spans="1:9" ht="14.4" x14ac:dyDescent="0.3">
      <c r="A41"/>
      <c r="B41"/>
      <c r="C41"/>
      <c r="D41"/>
      <c r="E41"/>
      <c r="F41"/>
      <c r="G41"/>
      <c r="H41"/>
      <c r="I41"/>
    </row>
    <row r="42" spans="1:9" ht="14.4" x14ac:dyDescent="0.3">
      <c r="A42"/>
      <c r="B42"/>
      <c r="C42"/>
      <c r="D42"/>
      <c r="E42"/>
      <c r="F42"/>
      <c r="G42"/>
      <c r="H42"/>
      <c r="I42"/>
    </row>
    <row r="43" spans="1:9" ht="14.4" x14ac:dyDescent="0.3">
      <c r="A43"/>
      <c r="B43"/>
      <c r="C43"/>
      <c r="D43"/>
      <c r="E43"/>
      <c r="F43"/>
      <c r="G43"/>
      <c r="H43"/>
      <c r="I43"/>
    </row>
    <row r="44" spans="1:9" ht="14.4" x14ac:dyDescent="0.3">
      <c r="A44"/>
      <c r="B44"/>
      <c r="C44"/>
      <c r="D44"/>
      <c r="E44"/>
      <c r="F44"/>
      <c r="G44"/>
      <c r="H44"/>
      <c r="I44"/>
    </row>
    <row r="45" spans="1:9" ht="14.4" x14ac:dyDescent="0.3">
      <c r="A45"/>
      <c r="B45"/>
      <c r="C45"/>
      <c r="D45"/>
      <c r="E45"/>
      <c r="F45"/>
      <c r="G45"/>
      <c r="H45"/>
      <c r="I45"/>
    </row>
    <row r="46" spans="1:9" ht="14.4" x14ac:dyDescent="0.3">
      <c r="A46"/>
      <c r="B46"/>
      <c r="C46"/>
      <c r="D46"/>
      <c r="E46"/>
      <c r="F46"/>
      <c r="G46"/>
      <c r="H46"/>
      <c r="I46"/>
    </row>
    <row r="47" spans="1:9" ht="14.4" x14ac:dyDescent="0.3">
      <c r="A47"/>
      <c r="B47"/>
      <c r="C47"/>
      <c r="D47"/>
      <c r="E47"/>
      <c r="F47"/>
      <c r="G47"/>
      <c r="H47"/>
      <c r="I47"/>
    </row>
    <row r="48" spans="1:9" ht="14.4" x14ac:dyDescent="0.3">
      <c r="A48"/>
      <c r="B48"/>
      <c r="C48"/>
      <c r="D48"/>
      <c r="E48"/>
      <c r="F48"/>
      <c r="G48"/>
      <c r="H48"/>
      <c r="I48"/>
    </row>
    <row r="49" spans="1:9" ht="14.4" x14ac:dyDescent="0.3">
      <c r="A49"/>
      <c r="B49"/>
      <c r="C49"/>
      <c r="D49"/>
      <c r="E49"/>
      <c r="F49"/>
      <c r="G49"/>
      <c r="H49"/>
      <c r="I49"/>
    </row>
    <row r="50" spans="1:9" ht="14.4" x14ac:dyDescent="0.3">
      <c r="A50"/>
      <c r="B50"/>
      <c r="C50"/>
      <c r="D50"/>
      <c r="E50"/>
      <c r="F50"/>
      <c r="G50"/>
      <c r="H50"/>
      <c r="I50"/>
    </row>
    <row r="51" spans="1:9" ht="14.4" x14ac:dyDescent="0.3">
      <c r="A51"/>
      <c r="B51"/>
      <c r="C51"/>
      <c r="D51"/>
      <c r="E51"/>
      <c r="F51"/>
      <c r="G51"/>
      <c r="H51"/>
      <c r="I51"/>
    </row>
    <row r="52" spans="1:9" ht="14.4" x14ac:dyDescent="0.3">
      <c r="A52"/>
      <c r="B52"/>
      <c r="C52"/>
      <c r="D52"/>
      <c r="E52"/>
      <c r="F52"/>
      <c r="G52"/>
      <c r="H52"/>
      <c r="I52"/>
    </row>
    <row r="53" spans="1:9" ht="14.4" x14ac:dyDescent="0.3">
      <c r="A53"/>
      <c r="B53"/>
      <c r="C53"/>
      <c r="D53"/>
      <c r="E53"/>
      <c r="F53"/>
      <c r="G53"/>
      <c r="H53"/>
      <c r="I53"/>
    </row>
    <row r="54" spans="1:9" ht="14.4" x14ac:dyDescent="0.3">
      <c r="A54"/>
      <c r="B54"/>
      <c r="C54"/>
      <c r="D54"/>
      <c r="E54"/>
      <c r="F54"/>
      <c r="G54"/>
      <c r="H54"/>
      <c r="I54"/>
    </row>
    <row r="55" spans="1:9" ht="14.4" x14ac:dyDescent="0.3">
      <c r="A55"/>
      <c r="B55"/>
      <c r="C55"/>
      <c r="D55"/>
      <c r="E55"/>
      <c r="F55"/>
      <c r="G55"/>
      <c r="H55"/>
      <c r="I55"/>
    </row>
    <row r="56" spans="1:9" ht="14.4" x14ac:dyDescent="0.3">
      <c r="A56"/>
      <c r="B56"/>
      <c r="C56"/>
      <c r="D56"/>
      <c r="E56"/>
      <c r="F56"/>
      <c r="G56"/>
      <c r="H56"/>
      <c r="I56"/>
    </row>
    <row r="57" spans="1:9" ht="14.4" x14ac:dyDescent="0.3">
      <c r="A57"/>
      <c r="B57"/>
      <c r="C57"/>
      <c r="D57"/>
      <c r="E57"/>
      <c r="F57"/>
      <c r="G57"/>
      <c r="H57"/>
      <c r="I57"/>
    </row>
    <row r="58" spans="1:9" ht="14.4" x14ac:dyDescent="0.3">
      <c r="A58"/>
      <c r="B58"/>
      <c r="C58"/>
      <c r="D58"/>
      <c r="E58"/>
      <c r="F58"/>
      <c r="G58"/>
      <c r="H58"/>
      <c r="I58"/>
    </row>
    <row r="59" spans="1:9" ht="14.4" x14ac:dyDescent="0.3">
      <c r="A59"/>
      <c r="B59"/>
      <c r="C59"/>
      <c r="D59"/>
      <c r="E59"/>
      <c r="F59"/>
      <c r="G59"/>
      <c r="H59"/>
      <c r="I59"/>
    </row>
    <row r="60" spans="1:9" ht="14.4" x14ac:dyDescent="0.3">
      <c r="A60"/>
      <c r="B60"/>
      <c r="C60"/>
      <c r="D60"/>
      <c r="E60"/>
      <c r="F60"/>
      <c r="G60"/>
      <c r="H60"/>
      <c r="I60"/>
    </row>
  </sheetData>
  <mergeCells count="1">
    <mergeCell ref="B1:C1"/>
  </mergeCells>
  <pageMargins left="0.48" right="0.3" top="1" bottom="0.57999999999999996" header="0.5" footer="0.5"/>
  <pageSetup paperSize="9" orientation="portrait" horizontalDpi="4294967292" verticalDpi="0" r:id="rId1"/>
  <headerFooter alignWithMargins="0">
    <oddHeader>&amp;C&amp;A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D1" workbookViewId="0">
      <selection activeCell="I7" sqref="I7"/>
    </sheetView>
  </sheetViews>
  <sheetFormatPr defaultRowHeight="13.8" x14ac:dyDescent="0.3"/>
  <cols>
    <col min="1" max="1" width="11.33203125" style="23" customWidth="1"/>
    <col min="2" max="2" width="11" style="23" customWidth="1"/>
    <col min="3" max="5" width="9.5546875" style="23" bestFit="1" customWidth="1"/>
    <col min="6" max="6" width="9" style="23" bestFit="1" customWidth="1"/>
    <col min="7" max="16384" width="8.88671875" style="23"/>
  </cols>
  <sheetData>
    <row r="1" spans="1:7" x14ac:dyDescent="0.3">
      <c r="A1" s="48"/>
      <c r="B1" s="48" t="s">
        <v>181</v>
      </c>
      <c r="C1" s="48"/>
      <c r="D1" s="48"/>
      <c r="E1" s="48"/>
      <c r="F1" s="48"/>
    </row>
    <row r="2" spans="1:7" x14ac:dyDescent="0.3">
      <c r="A2" s="48" t="s">
        <v>182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</row>
    <row r="3" spans="1:7" x14ac:dyDescent="0.3">
      <c r="A3" s="48">
        <v>0</v>
      </c>
      <c r="B3" s="23">
        <v>1374</v>
      </c>
      <c r="C3" s="23">
        <v>1713</v>
      </c>
      <c r="D3" s="23">
        <v>1147</v>
      </c>
      <c r="E3" s="23">
        <v>1101</v>
      </c>
      <c r="F3" s="23">
        <v>885</v>
      </c>
    </row>
    <row r="4" spans="1:7" x14ac:dyDescent="0.3">
      <c r="A4" s="48">
        <v>1</v>
      </c>
      <c r="B4" s="23">
        <v>481</v>
      </c>
      <c r="C4" s="23">
        <v>535</v>
      </c>
      <c r="D4" s="23">
        <v>749</v>
      </c>
      <c r="E4" s="23">
        <v>779</v>
      </c>
      <c r="F4" s="23">
        <v>653</v>
      </c>
    </row>
    <row r="5" spans="1:7" x14ac:dyDescent="0.3">
      <c r="A5" s="48">
        <v>2</v>
      </c>
      <c r="B5" s="23">
        <v>514</v>
      </c>
      <c r="C5" s="23">
        <v>557</v>
      </c>
      <c r="D5" s="23">
        <v>764</v>
      </c>
      <c r="E5" s="23">
        <v>749</v>
      </c>
      <c r="F5" s="23">
        <v>619</v>
      </c>
    </row>
    <row r="6" spans="1:7" x14ac:dyDescent="0.3">
      <c r="A6" s="48">
        <v>3</v>
      </c>
      <c r="B6" s="23">
        <v>307</v>
      </c>
      <c r="C6" s="23">
        <v>390</v>
      </c>
      <c r="D6" s="23">
        <v>375</v>
      </c>
      <c r="E6" s="23">
        <v>315</v>
      </c>
      <c r="F6" s="23">
        <v>242</v>
      </c>
    </row>
    <row r="7" spans="1:7" x14ac:dyDescent="0.3">
      <c r="A7" s="48">
        <v>4</v>
      </c>
      <c r="B7" s="23">
        <v>309</v>
      </c>
      <c r="C7" s="23">
        <v>188</v>
      </c>
      <c r="D7" s="23">
        <v>169</v>
      </c>
      <c r="E7" s="23">
        <v>55</v>
      </c>
      <c r="F7" s="23">
        <v>70</v>
      </c>
    </row>
    <row r="10" spans="1:7" ht="14.4" x14ac:dyDescent="0.3">
      <c r="A10"/>
      <c r="B10"/>
      <c r="C10"/>
      <c r="D10"/>
      <c r="E10"/>
      <c r="F10"/>
      <c r="G10"/>
    </row>
    <row r="11" spans="1:7" ht="14.4" x14ac:dyDescent="0.3">
      <c r="A11"/>
      <c r="B11"/>
      <c r="C11"/>
      <c r="D11"/>
      <c r="E11"/>
      <c r="F11"/>
      <c r="G11"/>
    </row>
    <row r="12" spans="1:7" ht="14.4" x14ac:dyDescent="0.3">
      <c r="A12"/>
      <c r="B12"/>
      <c r="C12"/>
      <c r="D12"/>
      <c r="E12"/>
      <c r="F12"/>
      <c r="G12"/>
    </row>
    <row r="13" spans="1:7" ht="14.4" x14ac:dyDescent="0.3">
      <c r="A13"/>
      <c r="B13"/>
      <c r="C13"/>
      <c r="D13"/>
      <c r="E13"/>
      <c r="F13"/>
      <c r="G13"/>
    </row>
    <row r="14" spans="1:7" ht="14.4" x14ac:dyDescent="0.3">
      <c r="A14"/>
      <c r="B14"/>
      <c r="C14"/>
      <c r="D14"/>
      <c r="E14"/>
      <c r="F14"/>
      <c r="G14"/>
    </row>
    <row r="15" spans="1:7" ht="14.4" x14ac:dyDescent="0.3">
      <c r="A15"/>
      <c r="B15"/>
      <c r="C15"/>
      <c r="D15"/>
      <c r="E15"/>
      <c r="F15"/>
      <c r="G15"/>
    </row>
    <row r="16" spans="1:7" ht="14.4" x14ac:dyDescent="0.3">
      <c r="A16"/>
      <c r="B16"/>
      <c r="C16"/>
      <c r="D16"/>
      <c r="E16"/>
      <c r="F16"/>
      <c r="G16"/>
    </row>
    <row r="17" spans="1:7" ht="14.4" x14ac:dyDescent="0.3">
      <c r="A17"/>
      <c r="B17"/>
      <c r="C17"/>
      <c r="D17"/>
      <c r="E17"/>
      <c r="F17"/>
      <c r="G17"/>
    </row>
    <row r="18" spans="1:7" ht="14.4" x14ac:dyDescent="0.3">
      <c r="A18"/>
      <c r="B18"/>
      <c r="C18"/>
      <c r="D18"/>
      <c r="E18"/>
      <c r="F18"/>
      <c r="G18"/>
    </row>
    <row r="19" spans="1:7" ht="14.4" x14ac:dyDescent="0.3">
      <c r="A19"/>
      <c r="B19"/>
      <c r="C19"/>
      <c r="D19"/>
      <c r="E19"/>
      <c r="F19"/>
      <c r="G19"/>
    </row>
    <row r="20" spans="1:7" ht="14.4" x14ac:dyDescent="0.3">
      <c r="A20"/>
      <c r="B20"/>
      <c r="C20"/>
      <c r="D20"/>
      <c r="E20"/>
      <c r="F20"/>
      <c r="G20"/>
    </row>
    <row r="21" spans="1:7" ht="14.4" x14ac:dyDescent="0.3">
      <c r="A21"/>
      <c r="B21"/>
      <c r="C21"/>
      <c r="D21"/>
      <c r="E21"/>
      <c r="F21"/>
      <c r="G21"/>
    </row>
    <row r="22" spans="1:7" ht="14.4" x14ac:dyDescent="0.3">
      <c r="A22"/>
      <c r="B22"/>
      <c r="C22"/>
      <c r="D22"/>
      <c r="E22"/>
      <c r="F22"/>
      <c r="G22"/>
    </row>
    <row r="23" spans="1:7" ht="14.4" x14ac:dyDescent="0.3">
      <c r="A23"/>
      <c r="B23"/>
      <c r="C23"/>
      <c r="D23"/>
      <c r="E23"/>
      <c r="F23"/>
      <c r="G23"/>
    </row>
    <row r="24" spans="1:7" ht="14.4" x14ac:dyDescent="0.3">
      <c r="A24"/>
      <c r="B24"/>
      <c r="C24"/>
      <c r="D24"/>
      <c r="E24"/>
      <c r="F24"/>
      <c r="G24"/>
    </row>
    <row r="25" spans="1:7" ht="14.4" x14ac:dyDescent="0.3">
      <c r="A25"/>
      <c r="B25"/>
      <c r="C25"/>
      <c r="D25"/>
      <c r="E25"/>
      <c r="F25"/>
      <c r="G25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H13" sqref="H13"/>
    </sheetView>
  </sheetViews>
  <sheetFormatPr defaultRowHeight="14.4" x14ac:dyDescent="0.3"/>
  <cols>
    <col min="3" max="3" width="10.21875" customWidth="1"/>
  </cols>
  <sheetData>
    <row r="1" spans="1:3" x14ac:dyDescent="0.3">
      <c r="A1" s="3" t="s">
        <v>26</v>
      </c>
      <c r="B1" s="3" t="s">
        <v>27</v>
      </c>
      <c r="C1" s="3" t="s">
        <v>28</v>
      </c>
    </row>
    <row r="2" spans="1:3" x14ac:dyDescent="0.3">
      <c r="A2">
        <v>15.3</v>
      </c>
      <c r="B2">
        <v>20.100000000000001</v>
      </c>
      <c r="C2">
        <v>12.7</v>
      </c>
    </row>
    <row r="3" spans="1:3" x14ac:dyDescent="0.3">
      <c r="A3">
        <v>12.7</v>
      </c>
      <c r="B3">
        <v>17.399999999999999</v>
      </c>
      <c r="C3">
        <v>16.2</v>
      </c>
    </row>
    <row r="4" spans="1:3" x14ac:dyDescent="0.3">
      <c r="A4">
        <v>18.899999999999999</v>
      </c>
      <c r="B4">
        <v>24.3</v>
      </c>
      <c r="C4">
        <v>12.5</v>
      </c>
    </row>
    <row r="5" spans="1:3" x14ac:dyDescent="0.3">
      <c r="A5">
        <v>22.4</v>
      </c>
      <c r="B5">
        <v>28.8</v>
      </c>
      <c r="C5">
        <v>9.4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G14" sqref="G14"/>
    </sheetView>
  </sheetViews>
  <sheetFormatPr defaultRowHeight="14.4" x14ac:dyDescent="0.3"/>
  <cols>
    <col min="2" max="2" width="10.109375" customWidth="1"/>
    <col min="5" max="5" width="17.21875" customWidth="1"/>
  </cols>
  <sheetData>
    <row r="1" spans="1:3" x14ac:dyDescent="0.3">
      <c r="A1" s="3" t="s">
        <v>29</v>
      </c>
      <c r="B1" s="3" t="s">
        <v>30</v>
      </c>
      <c r="C1" s="3" t="s">
        <v>31</v>
      </c>
    </row>
    <row r="2" spans="1:3" x14ac:dyDescent="0.3">
      <c r="A2">
        <v>186</v>
      </c>
      <c r="B2">
        <v>173</v>
      </c>
      <c r="C2">
        <v>129</v>
      </c>
    </row>
    <row r="3" spans="1:3" x14ac:dyDescent="0.3">
      <c r="A3">
        <v>181</v>
      </c>
      <c r="B3">
        <v>191</v>
      </c>
      <c r="C3">
        <v>132</v>
      </c>
    </row>
    <row r="4" spans="1:3" x14ac:dyDescent="0.3">
      <c r="A4">
        <v>176</v>
      </c>
      <c r="B4">
        <v>182</v>
      </c>
      <c r="C4">
        <v>102</v>
      </c>
    </row>
    <row r="5" spans="1:3" x14ac:dyDescent="0.3">
      <c r="A5">
        <v>149</v>
      </c>
      <c r="B5">
        <v>190</v>
      </c>
      <c r="C5">
        <v>106</v>
      </c>
    </row>
    <row r="6" spans="1:3" x14ac:dyDescent="0.3">
      <c r="A6">
        <v>184</v>
      </c>
      <c r="B6">
        <v>172</v>
      </c>
      <c r="C6">
        <v>94</v>
      </c>
    </row>
    <row r="7" spans="1:3" x14ac:dyDescent="0.3">
      <c r="A7">
        <v>190</v>
      </c>
      <c r="B7">
        <v>147</v>
      </c>
      <c r="C7">
        <v>102</v>
      </c>
    </row>
    <row r="8" spans="1:3" x14ac:dyDescent="0.3">
      <c r="A8">
        <v>158</v>
      </c>
      <c r="B8">
        <v>146</v>
      </c>
      <c r="C8">
        <v>87</v>
      </c>
    </row>
    <row r="9" spans="1:3" x14ac:dyDescent="0.3">
      <c r="A9">
        <v>139</v>
      </c>
      <c r="B9">
        <v>139</v>
      </c>
      <c r="C9">
        <v>99</v>
      </c>
    </row>
    <row r="10" spans="1:3" x14ac:dyDescent="0.3">
      <c r="A10">
        <v>175</v>
      </c>
      <c r="B10">
        <v>175</v>
      </c>
      <c r="C10">
        <v>107</v>
      </c>
    </row>
    <row r="11" spans="1:3" x14ac:dyDescent="0.3">
      <c r="A11">
        <v>148</v>
      </c>
      <c r="B11">
        <v>136</v>
      </c>
      <c r="C11">
        <v>113</v>
      </c>
    </row>
    <row r="12" spans="1:3" x14ac:dyDescent="0.3">
      <c r="A12">
        <v>152</v>
      </c>
      <c r="B12">
        <v>179</v>
      </c>
      <c r="C12">
        <v>135</v>
      </c>
    </row>
    <row r="13" spans="1:3" x14ac:dyDescent="0.3">
      <c r="A13">
        <v>111</v>
      </c>
      <c r="B13">
        <v>153</v>
      </c>
      <c r="C13">
        <v>142</v>
      </c>
    </row>
    <row r="14" spans="1:3" x14ac:dyDescent="0.3">
      <c r="A14">
        <v>141</v>
      </c>
      <c r="B14">
        <v>107</v>
      </c>
      <c r="C14">
        <v>86</v>
      </c>
    </row>
    <row r="15" spans="1:3" x14ac:dyDescent="0.3">
      <c r="A15">
        <v>153</v>
      </c>
      <c r="B15">
        <v>195</v>
      </c>
      <c r="C15">
        <v>143</v>
      </c>
    </row>
    <row r="16" spans="1:3" x14ac:dyDescent="0.3">
      <c r="A16">
        <v>190</v>
      </c>
      <c r="B16">
        <v>135</v>
      </c>
      <c r="C16">
        <v>152</v>
      </c>
    </row>
    <row r="17" spans="1:3" x14ac:dyDescent="0.3">
      <c r="A17">
        <v>157</v>
      </c>
      <c r="B17">
        <v>140</v>
      </c>
      <c r="C17">
        <v>146</v>
      </c>
    </row>
    <row r="18" spans="1:3" x14ac:dyDescent="0.3">
      <c r="A18">
        <v>131</v>
      </c>
      <c r="B18">
        <v>138</v>
      </c>
      <c r="C18">
        <v>144</v>
      </c>
    </row>
    <row r="19" spans="1:3" x14ac:dyDescent="0.3">
      <c r="A19">
        <v>149</v>
      </c>
    </row>
    <row r="20" spans="1:3" x14ac:dyDescent="0.3">
      <c r="A20">
        <v>135</v>
      </c>
    </row>
    <row r="21" spans="1:3" x14ac:dyDescent="0.3">
      <c r="A21">
        <v>132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E1" sqref="E1"/>
    </sheetView>
  </sheetViews>
  <sheetFormatPr defaultRowHeight="14.4" x14ac:dyDescent="0.3"/>
  <cols>
    <col min="1" max="1" width="20.44140625" customWidth="1"/>
    <col min="2" max="2" width="11" customWidth="1"/>
    <col min="3" max="3" width="9.44140625" bestFit="1" customWidth="1"/>
  </cols>
  <sheetData>
    <row r="1" spans="1:3" x14ac:dyDescent="0.3">
      <c r="A1" s="3" t="s">
        <v>20</v>
      </c>
      <c r="B1" s="3" t="s">
        <v>18</v>
      </c>
      <c r="C1" s="3" t="s">
        <v>19</v>
      </c>
    </row>
    <row r="2" spans="1:3" x14ac:dyDescent="0.3">
      <c r="A2" s="3" t="s">
        <v>21</v>
      </c>
      <c r="B2">
        <v>776</v>
      </c>
      <c r="C2">
        <v>174</v>
      </c>
    </row>
    <row r="3" spans="1:3" x14ac:dyDescent="0.3">
      <c r="A3" s="3" t="s">
        <v>23</v>
      </c>
      <c r="B3">
        <v>601</v>
      </c>
      <c r="C3">
        <v>119</v>
      </c>
    </row>
    <row r="4" spans="1:3" x14ac:dyDescent="0.3">
      <c r="A4" s="3" t="s">
        <v>22</v>
      </c>
      <c r="B4">
        <v>659</v>
      </c>
      <c r="C4">
        <v>151</v>
      </c>
    </row>
    <row r="5" spans="1:3" x14ac:dyDescent="0.3">
      <c r="A5" s="3" t="s">
        <v>24</v>
      </c>
      <c r="B5">
        <v>720</v>
      </c>
      <c r="C5">
        <v>160</v>
      </c>
    </row>
    <row r="6" spans="1:3" x14ac:dyDescent="0.3">
      <c r="A6" s="3" t="s">
        <v>25</v>
      </c>
      <c r="B6">
        <v>359</v>
      </c>
      <c r="C6">
        <v>61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B1" workbookViewId="0">
      <selection activeCell="E9" sqref="E9"/>
    </sheetView>
  </sheetViews>
  <sheetFormatPr defaultRowHeight="13.8" x14ac:dyDescent="0.3"/>
  <cols>
    <col min="1" max="1" width="33.88671875" style="21" customWidth="1"/>
    <col min="2" max="2" width="13.33203125" style="21" customWidth="1"/>
    <col min="3" max="3" width="12.6640625" style="21" customWidth="1"/>
    <col min="4" max="5" width="8.88671875" style="21"/>
    <col min="6" max="6" width="13.6640625" style="21" customWidth="1"/>
    <col min="7" max="16384" width="8.88671875" style="21"/>
  </cols>
  <sheetData>
    <row r="1" spans="1:9" ht="45" customHeight="1" x14ac:dyDescent="0.3">
      <c r="A1" s="22" t="s">
        <v>121</v>
      </c>
      <c r="B1" s="68" t="s">
        <v>171</v>
      </c>
      <c r="C1" s="68" t="s">
        <v>170</v>
      </c>
      <c r="F1"/>
      <c r="G1"/>
      <c r="H1"/>
      <c r="I1"/>
    </row>
    <row r="2" spans="1:9" ht="14.4" x14ac:dyDescent="0.3">
      <c r="A2" s="21" t="s">
        <v>122</v>
      </c>
      <c r="B2" s="25">
        <v>4</v>
      </c>
      <c r="C2" s="21">
        <v>5.8</v>
      </c>
      <c r="F2"/>
      <c r="G2"/>
      <c r="H2"/>
      <c r="I2"/>
    </row>
    <row r="3" spans="1:9" ht="14.4" x14ac:dyDescent="0.3">
      <c r="A3" s="21" t="s">
        <v>123</v>
      </c>
      <c r="B3" s="21">
        <v>2.8</v>
      </c>
      <c r="C3" s="21">
        <v>4.0999999999999996</v>
      </c>
      <c r="F3"/>
      <c r="G3"/>
      <c r="H3"/>
      <c r="I3"/>
    </row>
    <row r="4" spans="1:9" ht="14.4" x14ac:dyDescent="0.3">
      <c r="A4" s="21" t="s">
        <v>124</v>
      </c>
      <c r="B4" s="21">
        <v>3.6</v>
      </c>
      <c r="C4" s="21">
        <v>4.0999999999999996</v>
      </c>
      <c r="F4"/>
      <c r="G4"/>
      <c r="H4"/>
      <c r="I4"/>
    </row>
    <row r="5" spans="1:9" ht="14.4" x14ac:dyDescent="0.3">
      <c r="A5" s="21" t="s">
        <v>125</v>
      </c>
      <c r="B5" s="25">
        <v>3</v>
      </c>
      <c r="C5" s="21">
        <v>3.5</v>
      </c>
      <c r="F5"/>
      <c r="G5"/>
      <c r="H5"/>
      <c r="I5"/>
    </row>
    <row r="6" spans="1:9" ht="14.4" x14ac:dyDescent="0.3">
      <c r="A6" s="21" t="s">
        <v>126</v>
      </c>
      <c r="B6" s="21">
        <v>3.3</v>
      </c>
      <c r="C6" s="21">
        <v>3.4</v>
      </c>
      <c r="F6"/>
      <c r="G6"/>
      <c r="H6"/>
      <c r="I6"/>
    </row>
    <row r="7" spans="1:9" ht="14.4" x14ac:dyDescent="0.3">
      <c r="A7" s="21" t="s">
        <v>127</v>
      </c>
      <c r="B7" s="21">
        <v>3.2</v>
      </c>
      <c r="C7" s="21">
        <v>3.3</v>
      </c>
      <c r="F7"/>
      <c r="G7"/>
      <c r="H7"/>
      <c r="I7"/>
    </row>
    <row r="8" spans="1:9" ht="14.4" x14ac:dyDescent="0.3">
      <c r="A8" s="21" t="s">
        <v>128</v>
      </c>
      <c r="B8" s="21">
        <v>3.5</v>
      </c>
      <c r="C8" s="25">
        <v>3</v>
      </c>
      <c r="F8"/>
      <c r="G8"/>
      <c r="H8"/>
      <c r="I8"/>
    </row>
    <row r="9" spans="1:9" ht="14.4" x14ac:dyDescent="0.3">
      <c r="A9" s="21" t="s">
        <v>129</v>
      </c>
      <c r="B9" s="21">
        <v>3.6</v>
      </c>
      <c r="C9" s="21">
        <v>2.9</v>
      </c>
      <c r="F9"/>
      <c r="G9"/>
      <c r="H9"/>
      <c r="I9"/>
    </row>
    <row r="10" spans="1:9" ht="14.4" x14ac:dyDescent="0.3">
      <c r="A10" s="21" t="s">
        <v>130</v>
      </c>
      <c r="B10" s="21">
        <v>3.9</v>
      </c>
      <c r="C10" s="21">
        <v>2.8</v>
      </c>
      <c r="F10"/>
      <c r="G10"/>
      <c r="H10"/>
      <c r="I10"/>
    </row>
    <row r="11" spans="1:9" ht="14.4" x14ac:dyDescent="0.3">
      <c r="A11" s="21" t="s">
        <v>131</v>
      </c>
      <c r="B11" s="21">
        <v>3.4</v>
      </c>
      <c r="C11" s="21">
        <v>2.7</v>
      </c>
      <c r="F11"/>
      <c r="G11"/>
      <c r="H11"/>
      <c r="I11"/>
    </row>
    <row r="12" spans="1:9" ht="14.4" x14ac:dyDescent="0.3">
      <c r="A12" s="21" t="s">
        <v>132</v>
      </c>
      <c r="B12" s="21">
        <v>3.4</v>
      </c>
      <c r="C12" s="21">
        <v>2.6</v>
      </c>
      <c r="F12"/>
      <c r="G12"/>
      <c r="H12"/>
      <c r="I12"/>
    </row>
    <row r="13" spans="1:9" ht="14.4" x14ac:dyDescent="0.3">
      <c r="A13" s="21" t="s">
        <v>133</v>
      </c>
      <c r="B13" s="21">
        <v>2.8</v>
      </c>
      <c r="C13" s="21">
        <v>2.5</v>
      </c>
      <c r="F13"/>
      <c r="G13"/>
      <c r="H13"/>
      <c r="I13"/>
    </row>
    <row r="14" spans="1:9" ht="14.4" x14ac:dyDescent="0.3">
      <c r="A14" s="21" t="s">
        <v>134</v>
      </c>
      <c r="B14" s="21">
        <v>3.2</v>
      </c>
      <c r="C14" s="21">
        <v>2.5</v>
      </c>
      <c r="F14"/>
      <c r="G14"/>
      <c r="H14"/>
      <c r="I14"/>
    </row>
    <row r="15" spans="1:9" ht="14.4" x14ac:dyDescent="0.3">
      <c r="A15" s="21" t="s">
        <v>135</v>
      </c>
      <c r="B15" s="21">
        <v>3.4</v>
      </c>
      <c r="C15" s="21">
        <v>2.5</v>
      </c>
      <c r="F15"/>
      <c r="G15"/>
      <c r="H15"/>
      <c r="I15"/>
    </row>
    <row r="16" spans="1:9" ht="14.4" x14ac:dyDescent="0.3">
      <c r="A16" s="21" t="s">
        <v>136</v>
      </c>
      <c r="B16" s="21">
        <v>2.8</v>
      </c>
      <c r="C16" s="21">
        <v>2.5</v>
      </c>
      <c r="F16"/>
      <c r="G16"/>
      <c r="H16"/>
      <c r="I16"/>
    </row>
    <row r="17" spans="1:9" ht="14.4" x14ac:dyDescent="0.3">
      <c r="A17" s="21" t="s">
        <v>137</v>
      </c>
      <c r="B17" s="21">
        <v>3.4</v>
      </c>
      <c r="C17" s="21">
        <v>2.4</v>
      </c>
      <c r="F17"/>
      <c r="G17"/>
      <c r="H17"/>
      <c r="I17"/>
    </row>
    <row r="18" spans="1:9" x14ac:dyDescent="0.3">
      <c r="A18" s="21" t="s">
        <v>138</v>
      </c>
      <c r="B18" s="21">
        <v>3.6</v>
      </c>
      <c r="C18" s="21">
        <v>2.4</v>
      </c>
    </row>
    <row r="19" spans="1:9" x14ac:dyDescent="0.3">
      <c r="A19" s="21" t="s">
        <v>139</v>
      </c>
      <c r="B19" s="21">
        <v>3.5</v>
      </c>
      <c r="C19" s="21">
        <v>2.2999999999999998</v>
      </c>
    </row>
    <row r="20" spans="1:9" x14ac:dyDescent="0.3">
      <c r="A20" s="21" t="s">
        <v>140</v>
      </c>
      <c r="B20" s="21">
        <v>3.7</v>
      </c>
      <c r="C20" s="21">
        <v>2.2999999999999998</v>
      </c>
    </row>
    <row r="21" spans="1:9" x14ac:dyDescent="0.3">
      <c r="A21" s="21" t="s">
        <v>141</v>
      </c>
      <c r="B21" s="25">
        <v>3</v>
      </c>
      <c r="C21" s="21">
        <v>2.2999999999999998</v>
      </c>
    </row>
    <row r="22" spans="1:9" x14ac:dyDescent="0.3">
      <c r="A22" s="21" t="s">
        <v>142</v>
      </c>
      <c r="B22" s="25">
        <v>3</v>
      </c>
      <c r="C22" s="21">
        <v>2.1</v>
      </c>
    </row>
    <row r="23" spans="1:9" x14ac:dyDescent="0.3">
      <c r="A23" s="21" t="s">
        <v>143</v>
      </c>
      <c r="B23" s="21">
        <v>2.7</v>
      </c>
      <c r="C23" s="25">
        <v>2</v>
      </c>
    </row>
    <row r="24" spans="1:9" x14ac:dyDescent="0.3">
      <c r="A24" s="21" t="s">
        <v>144</v>
      </c>
      <c r="B24" s="21">
        <v>3.1</v>
      </c>
      <c r="C24" s="25">
        <v>2</v>
      </c>
    </row>
    <row r="25" spans="1:9" x14ac:dyDescent="0.3">
      <c r="A25" s="21" t="s">
        <v>145</v>
      </c>
      <c r="B25" s="21">
        <v>3.1</v>
      </c>
      <c r="C25" s="25">
        <v>2</v>
      </c>
    </row>
    <row r="26" spans="1:9" x14ac:dyDescent="0.3">
      <c r="A26" s="21" t="s">
        <v>146</v>
      </c>
      <c r="B26" s="21">
        <v>3.5</v>
      </c>
      <c r="C26" s="25">
        <v>2</v>
      </c>
    </row>
    <row r="27" spans="1:9" x14ac:dyDescent="0.3">
      <c r="A27" s="21" t="s">
        <v>147</v>
      </c>
      <c r="B27" s="21">
        <v>3.6</v>
      </c>
      <c r="C27" s="25">
        <v>2</v>
      </c>
    </row>
    <row r="28" spans="1:9" x14ac:dyDescent="0.3">
      <c r="A28" s="21" t="s">
        <v>148</v>
      </c>
      <c r="B28" s="21">
        <v>3.7</v>
      </c>
      <c r="C28" s="25">
        <v>2</v>
      </c>
    </row>
    <row r="29" spans="1:9" x14ac:dyDescent="0.3">
      <c r="A29" s="21" t="s">
        <v>149</v>
      </c>
      <c r="B29" s="21">
        <v>3.1</v>
      </c>
      <c r="C29" s="21">
        <v>1.8</v>
      </c>
    </row>
    <row r="30" spans="1:9" x14ac:dyDescent="0.3">
      <c r="A30" s="21" t="s">
        <v>150</v>
      </c>
      <c r="B30" s="21">
        <v>3.4</v>
      </c>
      <c r="C30" s="21">
        <v>1.8</v>
      </c>
    </row>
    <row r="31" spans="1:9" x14ac:dyDescent="0.3">
      <c r="A31" s="21" t="s">
        <v>151</v>
      </c>
      <c r="B31" s="21">
        <v>3.4</v>
      </c>
      <c r="C31" s="21">
        <v>1.8</v>
      </c>
    </row>
    <row r="32" spans="1:9" x14ac:dyDescent="0.3">
      <c r="A32" s="21" t="s">
        <v>152</v>
      </c>
      <c r="B32" s="21">
        <v>3.3</v>
      </c>
      <c r="C32" s="21">
        <v>1.7</v>
      </c>
    </row>
    <row r="33" spans="1:3" x14ac:dyDescent="0.3">
      <c r="A33" s="21" t="s">
        <v>153</v>
      </c>
      <c r="B33" s="21">
        <v>3.5</v>
      </c>
      <c r="C33" s="21">
        <v>1.7</v>
      </c>
    </row>
    <row r="34" spans="1:3" x14ac:dyDescent="0.3">
      <c r="A34" s="21" t="s">
        <v>154</v>
      </c>
      <c r="B34" s="21">
        <v>3.6</v>
      </c>
      <c r="C34" s="21">
        <v>1.7</v>
      </c>
    </row>
    <row r="35" spans="1:3" x14ac:dyDescent="0.3">
      <c r="A35" s="21" t="s">
        <v>155</v>
      </c>
      <c r="B35" s="21">
        <v>2.5</v>
      </c>
      <c r="C35" s="21">
        <v>1.5</v>
      </c>
    </row>
    <row r="36" spans="1:3" x14ac:dyDescent="0.3">
      <c r="A36" s="21" t="s">
        <v>156</v>
      </c>
      <c r="B36" s="21">
        <v>3.3</v>
      </c>
      <c r="C36" s="21">
        <v>1.5</v>
      </c>
    </row>
    <row r="37" spans="1:3" x14ac:dyDescent="0.3">
      <c r="A37" s="21" t="s">
        <v>157</v>
      </c>
      <c r="B37" s="21">
        <v>3.5</v>
      </c>
      <c r="C37" s="21">
        <v>1.5</v>
      </c>
    </row>
    <row r="38" spans="1:3" x14ac:dyDescent="0.3">
      <c r="A38" s="21" t="s">
        <v>158</v>
      </c>
      <c r="B38" s="21">
        <v>3.5</v>
      </c>
      <c r="C38" s="21">
        <v>1.5</v>
      </c>
    </row>
    <row r="39" spans="1:3" x14ac:dyDescent="0.3">
      <c r="A39" s="21" t="s">
        <v>159</v>
      </c>
      <c r="B39" s="21">
        <v>3.5</v>
      </c>
      <c r="C39" s="21">
        <v>1.5</v>
      </c>
    </row>
    <row r="40" spans="1:3" x14ac:dyDescent="0.3">
      <c r="A40" s="21" t="s">
        <v>160</v>
      </c>
      <c r="B40" s="21">
        <v>3.6</v>
      </c>
      <c r="C40" s="21">
        <v>1.5</v>
      </c>
    </row>
    <row r="41" spans="1:3" x14ac:dyDescent="0.3">
      <c r="A41" s="21" t="s">
        <v>161</v>
      </c>
      <c r="B41" s="25">
        <v>4</v>
      </c>
      <c r="C41" s="21">
        <v>1.5</v>
      </c>
    </row>
    <row r="42" spans="1:3" x14ac:dyDescent="0.3">
      <c r="A42" s="21" t="s">
        <v>162</v>
      </c>
      <c r="B42" s="21">
        <v>2.8</v>
      </c>
      <c r="C42" s="21">
        <v>1.4</v>
      </c>
    </row>
    <row r="43" spans="1:3" x14ac:dyDescent="0.3">
      <c r="A43" s="21" t="s">
        <v>163</v>
      </c>
      <c r="B43" s="21">
        <v>0.8</v>
      </c>
      <c r="C43" s="25">
        <v>1</v>
      </c>
    </row>
    <row r="44" spans="1:3" x14ac:dyDescent="0.3">
      <c r="A44" s="21" t="s">
        <v>164</v>
      </c>
      <c r="B44" s="21">
        <v>3.5</v>
      </c>
      <c r="C44" s="25">
        <v>1</v>
      </c>
    </row>
    <row r="45" spans="1:3" x14ac:dyDescent="0.3">
      <c r="A45" s="21" t="s">
        <v>165</v>
      </c>
      <c r="B45" s="21">
        <v>3.8</v>
      </c>
      <c r="C45" s="21">
        <v>0.9</v>
      </c>
    </row>
    <row r="46" spans="1:3" x14ac:dyDescent="0.3">
      <c r="A46" s="21" t="s">
        <v>166</v>
      </c>
      <c r="B46" s="21">
        <v>2.7</v>
      </c>
      <c r="C46" s="21">
        <v>-0.1</v>
      </c>
    </row>
    <row r="47" spans="1:3" x14ac:dyDescent="0.3">
      <c r="A47" s="21" t="s">
        <v>167</v>
      </c>
      <c r="B47" s="21">
        <v>3.1</v>
      </c>
      <c r="C47" s="21">
        <v>-0.5</v>
      </c>
    </row>
    <row r="48" spans="1:3" x14ac:dyDescent="0.3">
      <c r="A48" s="21" t="s">
        <v>168</v>
      </c>
      <c r="B48" s="25">
        <v>4</v>
      </c>
      <c r="C48" s="21">
        <v>-0.5</v>
      </c>
    </row>
    <row r="49" spans="1:3" x14ac:dyDescent="0.3">
      <c r="A49" s="21" t="s">
        <v>169</v>
      </c>
      <c r="B49" s="21">
        <v>0.4</v>
      </c>
      <c r="C49" s="21">
        <v>-2.8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0"/>
  <sheetViews>
    <sheetView workbookViewId="0">
      <selection activeCell="H6" sqref="H6"/>
    </sheetView>
  </sheetViews>
  <sheetFormatPr defaultRowHeight="14.4" x14ac:dyDescent="0.3"/>
  <cols>
    <col min="1" max="1" width="12.88671875" customWidth="1"/>
    <col min="2" max="2" width="12.33203125" customWidth="1"/>
  </cols>
  <sheetData>
    <row r="1" spans="1:3" ht="36" customHeight="1" x14ac:dyDescent="0.3">
      <c r="A1" s="11" t="s">
        <v>15</v>
      </c>
      <c r="B1" s="13" t="s">
        <v>194</v>
      </c>
      <c r="C1" s="11" t="s">
        <v>195</v>
      </c>
    </row>
    <row r="2" spans="1:3" x14ac:dyDescent="0.3">
      <c r="A2" s="67">
        <v>35552</v>
      </c>
      <c r="B2">
        <v>38</v>
      </c>
      <c r="C2" s="7">
        <v>0</v>
      </c>
    </row>
    <row r="3" spans="1:3" x14ac:dyDescent="0.3">
      <c r="A3" s="67">
        <v>35553</v>
      </c>
      <c r="B3">
        <f>545-521-1</f>
        <v>23</v>
      </c>
      <c r="C3" s="7">
        <v>0</v>
      </c>
    </row>
    <row r="4" spans="1:3" x14ac:dyDescent="0.3">
      <c r="A4" s="67">
        <v>35554</v>
      </c>
      <c r="B4">
        <f>556-546</f>
        <v>10</v>
      </c>
      <c r="C4" s="7">
        <v>0</v>
      </c>
    </row>
    <row r="5" spans="1:3" x14ac:dyDescent="0.3">
      <c r="A5" s="67">
        <v>35555</v>
      </c>
      <c r="B5">
        <f>575-557-1</f>
        <v>17</v>
      </c>
      <c r="C5" s="7">
        <v>0</v>
      </c>
    </row>
    <row r="6" spans="1:3" x14ac:dyDescent="0.3">
      <c r="A6" s="67">
        <v>35556</v>
      </c>
      <c r="B6">
        <f>595-557-1</f>
        <v>37</v>
      </c>
      <c r="C6" s="7">
        <v>0</v>
      </c>
    </row>
    <row r="7" spans="1:3" x14ac:dyDescent="0.3">
      <c r="A7" s="67">
        <v>35557</v>
      </c>
      <c r="B7">
        <f>610-596</f>
        <v>14</v>
      </c>
      <c r="C7" s="7">
        <v>1</v>
      </c>
    </row>
    <row r="8" spans="1:3" x14ac:dyDescent="0.3">
      <c r="A8" s="67">
        <v>35558</v>
      </c>
      <c r="B8">
        <f>637-612-1</f>
        <v>24</v>
      </c>
      <c r="C8" s="7">
        <v>1</v>
      </c>
    </row>
    <row r="9" spans="1:3" x14ac:dyDescent="0.3">
      <c r="A9" s="67">
        <v>35559</v>
      </c>
      <c r="B9">
        <f>662-639-1</f>
        <v>22</v>
      </c>
      <c r="C9" s="7">
        <v>0</v>
      </c>
    </row>
    <row r="10" spans="1:3" x14ac:dyDescent="0.3">
      <c r="A10" s="67">
        <v>35560</v>
      </c>
      <c r="B10">
        <f>699-664</f>
        <v>35</v>
      </c>
      <c r="C10" s="7">
        <v>0</v>
      </c>
    </row>
    <row r="11" spans="1:3" x14ac:dyDescent="0.3">
      <c r="A11" s="67">
        <v>35561</v>
      </c>
      <c r="B11">
        <f>713-701</f>
        <v>12</v>
      </c>
      <c r="C11" s="7">
        <v>0</v>
      </c>
    </row>
    <row r="12" spans="1:3" x14ac:dyDescent="0.3">
      <c r="A12" s="67">
        <v>35562</v>
      </c>
      <c r="B12">
        <f>738-714-2</f>
        <v>22</v>
      </c>
      <c r="C12" s="7">
        <v>0</v>
      </c>
    </row>
    <row r="13" spans="1:3" x14ac:dyDescent="0.3">
      <c r="A13" s="67">
        <v>35563</v>
      </c>
      <c r="B13">
        <f>768-740-2</f>
        <v>26</v>
      </c>
      <c r="C13" s="7">
        <v>1</v>
      </c>
    </row>
    <row r="14" spans="1:3" x14ac:dyDescent="0.3">
      <c r="A14" s="67">
        <v>35564</v>
      </c>
      <c r="B14">
        <f>805-770</f>
        <v>35</v>
      </c>
      <c r="C14" s="7">
        <v>1</v>
      </c>
    </row>
    <row r="15" spans="1:3" x14ac:dyDescent="0.3">
      <c r="A15" s="67">
        <v>35565</v>
      </c>
      <c r="B15">
        <f>833-807</f>
        <v>26</v>
      </c>
      <c r="C15" s="7">
        <v>0</v>
      </c>
    </row>
    <row r="16" spans="1:3" x14ac:dyDescent="0.3">
      <c r="A16" s="67">
        <v>35566</v>
      </c>
      <c r="B16">
        <f>854-835</f>
        <v>19</v>
      </c>
      <c r="C16" s="7">
        <v>1</v>
      </c>
    </row>
    <row r="17" spans="1:3" x14ac:dyDescent="0.3">
      <c r="A17" s="67">
        <v>35567</v>
      </c>
      <c r="B17">
        <f>894-855-3</f>
        <v>36</v>
      </c>
      <c r="C17" s="7">
        <v>1</v>
      </c>
    </row>
    <row r="18" spans="1:3" x14ac:dyDescent="0.3">
      <c r="A18" s="67">
        <v>35568</v>
      </c>
      <c r="B18">
        <f>906-895-2</f>
        <v>9</v>
      </c>
      <c r="C18" s="7">
        <v>1</v>
      </c>
    </row>
    <row r="19" spans="1:3" x14ac:dyDescent="0.3">
      <c r="A19" s="67">
        <v>35569</v>
      </c>
      <c r="B19">
        <f>925-1-907</f>
        <v>17</v>
      </c>
      <c r="C19" s="7">
        <v>0</v>
      </c>
    </row>
    <row r="20" spans="1:3" x14ac:dyDescent="0.3">
      <c r="A20" s="67">
        <v>35570</v>
      </c>
      <c r="B20">
        <f>947-926-2</f>
        <v>19</v>
      </c>
      <c r="C20" s="7">
        <v>1</v>
      </c>
    </row>
    <row r="21" spans="1:3" x14ac:dyDescent="0.3">
      <c r="A21" s="67">
        <v>35571</v>
      </c>
      <c r="B21">
        <f>970-948-1</f>
        <v>21</v>
      </c>
      <c r="C21" s="7">
        <v>0</v>
      </c>
    </row>
    <row r="22" spans="1:3" x14ac:dyDescent="0.3">
      <c r="A22" s="67">
        <v>35572</v>
      </c>
      <c r="B22">
        <f>990-972</f>
        <v>18</v>
      </c>
      <c r="C22" s="7">
        <v>0</v>
      </c>
    </row>
    <row r="23" spans="1:3" x14ac:dyDescent="0.3">
      <c r="A23" s="67">
        <v>35573</v>
      </c>
      <c r="B23">
        <f>1016-992-2</f>
        <v>22</v>
      </c>
      <c r="C23" s="7">
        <v>0</v>
      </c>
    </row>
    <row r="24" spans="1:3" x14ac:dyDescent="0.3">
      <c r="A24" s="67">
        <v>35574</v>
      </c>
      <c r="B24">
        <f>1056-1018</f>
        <v>38</v>
      </c>
      <c r="C24" s="7">
        <v>0</v>
      </c>
    </row>
    <row r="25" spans="1:3" x14ac:dyDescent="0.3">
      <c r="A25" s="67">
        <v>35575</v>
      </c>
      <c r="B25">
        <f>1068-1058</f>
        <v>10</v>
      </c>
      <c r="C25" s="7">
        <v>0</v>
      </c>
    </row>
    <row r="26" spans="1:3" x14ac:dyDescent="0.3">
      <c r="A26" s="67">
        <v>35576</v>
      </c>
      <c r="B26">
        <f>1102-1069-1</f>
        <v>32</v>
      </c>
      <c r="C26" s="7">
        <v>1</v>
      </c>
    </row>
    <row r="27" spans="1:3" x14ac:dyDescent="0.3">
      <c r="A27" s="67">
        <v>35577</v>
      </c>
      <c r="B27">
        <f>1128-1104</f>
        <v>24</v>
      </c>
      <c r="C27" s="7">
        <v>0</v>
      </c>
    </row>
    <row r="28" spans="1:3" x14ac:dyDescent="0.3">
      <c r="A28" s="67">
        <v>35578</v>
      </c>
      <c r="B28">
        <f>1146-1130</f>
        <v>16</v>
      </c>
      <c r="C28" s="7">
        <v>0</v>
      </c>
    </row>
    <row r="29" spans="1:3" x14ac:dyDescent="0.3">
      <c r="A29" s="67">
        <v>35579</v>
      </c>
      <c r="B29">
        <f>1169-1148</f>
        <v>21</v>
      </c>
      <c r="C29" s="7">
        <v>1</v>
      </c>
    </row>
    <row r="30" spans="1:3" x14ac:dyDescent="0.3">
      <c r="A30" s="67">
        <v>35580</v>
      </c>
      <c r="B30">
        <v>24</v>
      </c>
      <c r="C30" s="7">
        <v>1</v>
      </c>
    </row>
  </sheetData>
  <sortState ref="A2:C30">
    <sortCondition ref="A2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F13" sqref="F13"/>
    </sheetView>
  </sheetViews>
  <sheetFormatPr defaultRowHeight="14.4" x14ac:dyDescent="0.3"/>
  <cols>
    <col min="2" max="2" width="9.21875" customWidth="1"/>
  </cols>
  <sheetData>
    <row r="1" spans="1:10" x14ac:dyDescent="0.3">
      <c r="A1" s="8" t="s">
        <v>32</v>
      </c>
    </row>
    <row r="2" spans="1:10" x14ac:dyDescent="0.3">
      <c r="A2" s="3" t="s">
        <v>48</v>
      </c>
      <c r="B2" s="3"/>
      <c r="C2" s="3" t="s">
        <v>33</v>
      </c>
    </row>
    <row r="3" spans="1:10" x14ac:dyDescent="0.3">
      <c r="A3">
        <v>1</v>
      </c>
      <c r="B3">
        <v>1</v>
      </c>
      <c r="C3" t="s">
        <v>34</v>
      </c>
    </row>
    <row r="4" spans="1:10" x14ac:dyDescent="0.3">
      <c r="B4">
        <v>2</v>
      </c>
      <c r="C4" t="s">
        <v>35</v>
      </c>
    </row>
    <row r="5" spans="1:10" ht="15" thickBot="1" x14ac:dyDescent="0.35">
      <c r="A5" s="9"/>
      <c r="B5" s="9">
        <v>3</v>
      </c>
      <c r="C5" s="9" t="s">
        <v>36</v>
      </c>
    </row>
    <row r="6" spans="1:10" x14ac:dyDescent="0.3">
      <c r="A6">
        <v>2</v>
      </c>
      <c r="B6">
        <v>4</v>
      </c>
      <c r="C6" t="s">
        <v>37</v>
      </c>
    </row>
    <row r="7" spans="1:10" x14ac:dyDescent="0.3">
      <c r="B7">
        <v>5</v>
      </c>
      <c r="C7" t="s">
        <v>38</v>
      </c>
    </row>
    <row r="8" spans="1:10" ht="15" thickBot="1" x14ac:dyDescent="0.35">
      <c r="A8" s="9"/>
      <c r="B8" s="9">
        <v>6</v>
      </c>
      <c r="C8" s="9" t="s">
        <v>39</v>
      </c>
    </row>
    <row r="9" spans="1:10" x14ac:dyDescent="0.3">
      <c r="A9">
        <v>3</v>
      </c>
      <c r="B9">
        <v>7</v>
      </c>
      <c r="C9" t="s">
        <v>40</v>
      </c>
    </row>
    <row r="10" spans="1:10" x14ac:dyDescent="0.3">
      <c r="B10">
        <v>8</v>
      </c>
      <c r="C10" t="s">
        <v>41</v>
      </c>
    </row>
    <row r="11" spans="1:10" x14ac:dyDescent="0.3">
      <c r="B11">
        <v>9</v>
      </c>
      <c r="C11" t="s">
        <v>42</v>
      </c>
    </row>
    <row r="14" spans="1:10" x14ac:dyDescent="0.3">
      <c r="A14" s="8" t="s">
        <v>43</v>
      </c>
    </row>
    <row r="15" spans="1:10" x14ac:dyDescent="0.3">
      <c r="A15" t="s">
        <v>44</v>
      </c>
    </row>
    <row r="16" spans="1:10" x14ac:dyDescent="0.3">
      <c r="A16" s="3" t="s">
        <v>45</v>
      </c>
      <c r="B16" s="3">
        <v>1</v>
      </c>
      <c r="C16" s="3">
        <v>2</v>
      </c>
      <c r="D16" s="3">
        <v>3</v>
      </c>
      <c r="E16" s="3">
        <v>4</v>
      </c>
      <c r="F16" s="3">
        <v>5</v>
      </c>
      <c r="G16" s="3">
        <v>6</v>
      </c>
      <c r="H16" s="3">
        <v>7</v>
      </c>
      <c r="I16" s="3">
        <v>8</v>
      </c>
      <c r="J16" s="3">
        <v>9</v>
      </c>
    </row>
    <row r="17" spans="1:10" x14ac:dyDescent="0.3">
      <c r="B17">
        <v>205</v>
      </c>
      <c r="C17">
        <v>215</v>
      </c>
      <c r="D17">
        <v>49</v>
      </c>
      <c r="E17">
        <v>191</v>
      </c>
      <c r="F17">
        <v>82</v>
      </c>
      <c r="G17">
        <v>68</v>
      </c>
      <c r="H17">
        <v>162</v>
      </c>
      <c r="I17">
        <v>97</v>
      </c>
      <c r="J17">
        <v>208</v>
      </c>
    </row>
    <row r="18" spans="1:10" x14ac:dyDescent="0.3">
      <c r="B18">
        <v>203</v>
      </c>
      <c r="C18">
        <v>153</v>
      </c>
      <c r="D18">
        <v>93</v>
      </c>
      <c r="E18">
        <v>219</v>
      </c>
      <c r="F18">
        <v>88</v>
      </c>
      <c r="G18">
        <v>44</v>
      </c>
      <c r="H18">
        <v>31</v>
      </c>
      <c r="I18">
        <v>169</v>
      </c>
      <c r="J18">
        <v>81</v>
      </c>
    </row>
    <row r="19" spans="1:10" x14ac:dyDescent="0.3">
      <c r="B19">
        <v>229</v>
      </c>
      <c r="C19">
        <v>205</v>
      </c>
      <c r="D19">
        <v>46</v>
      </c>
      <c r="E19">
        <v>205</v>
      </c>
      <c r="F19">
        <v>39</v>
      </c>
      <c r="G19">
        <v>203</v>
      </c>
      <c r="H19">
        <v>85</v>
      </c>
      <c r="I19">
        <v>78</v>
      </c>
      <c r="J19">
        <v>83</v>
      </c>
    </row>
    <row r="20" spans="1:10" x14ac:dyDescent="0.3">
      <c r="B20">
        <v>208</v>
      </c>
      <c r="C20">
        <v>80</v>
      </c>
      <c r="D20">
        <v>34</v>
      </c>
      <c r="E20">
        <v>57</v>
      </c>
      <c r="F20">
        <v>94</v>
      </c>
      <c r="G20">
        <v>139</v>
      </c>
      <c r="H20">
        <v>111</v>
      </c>
      <c r="I20">
        <v>68</v>
      </c>
      <c r="J20">
        <v>195</v>
      </c>
    </row>
    <row r="21" spans="1:10" x14ac:dyDescent="0.3">
      <c r="B21">
        <v>146</v>
      </c>
      <c r="C21">
        <v>208</v>
      </c>
      <c r="D21">
        <v>39</v>
      </c>
      <c r="E21">
        <v>105</v>
      </c>
      <c r="F21">
        <v>206</v>
      </c>
      <c r="G21">
        <v>72</v>
      </c>
      <c r="H21">
        <v>88</v>
      </c>
      <c r="I21">
        <v>32</v>
      </c>
      <c r="J21">
        <v>111</v>
      </c>
    </row>
    <row r="22" spans="1:10" x14ac:dyDescent="0.3">
      <c r="B22">
        <v>230</v>
      </c>
      <c r="C22">
        <v>89</v>
      </c>
      <c r="D22">
        <v>88</v>
      </c>
      <c r="E22">
        <v>109</v>
      </c>
      <c r="F22">
        <v>197</v>
      </c>
      <c r="G22">
        <v>67</v>
      </c>
      <c r="H22">
        <v>60</v>
      </c>
      <c r="I22">
        <v>50</v>
      </c>
      <c r="J22">
        <v>208</v>
      </c>
    </row>
    <row r="25" spans="1:10" x14ac:dyDescent="0.3">
      <c r="A25" s="8" t="s">
        <v>46</v>
      </c>
    </row>
    <row r="26" spans="1:10" x14ac:dyDescent="0.3">
      <c r="A26" t="s">
        <v>47</v>
      </c>
    </row>
    <row r="27" spans="1:10" x14ac:dyDescent="0.3">
      <c r="A27" s="3" t="s">
        <v>45</v>
      </c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</row>
    <row r="28" spans="1:10" x14ac:dyDescent="0.3">
      <c r="B28">
        <v>9</v>
      </c>
      <c r="C28">
        <v>16</v>
      </c>
      <c r="D28">
        <v>5</v>
      </c>
      <c r="E28">
        <v>25</v>
      </c>
      <c r="F28">
        <v>10</v>
      </c>
      <c r="G28">
        <v>9</v>
      </c>
      <c r="H28">
        <v>14</v>
      </c>
      <c r="I28">
        <v>6</v>
      </c>
      <c r="J28">
        <v>18</v>
      </c>
    </row>
    <row r="29" spans="1:10" x14ac:dyDescent="0.3">
      <c r="B29">
        <v>20</v>
      </c>
      <c r="C29">
        <v>9</v>
      </c>
      <c r="D29">
        <v>18</v>
      </c>
      <c r="E29">
        <v>17</v>
      </c>
      <c r="F29">
        <v>10</v>
      </c>
      <c r="G29">
        <v>9</v>
      </c>
      <c r="H29">
        <v>6</v>
      </c>
      <c r="I29">
        <v>12</v>
      </c>
      <c r="J29">
        <v>12</v>
      </c>
    </row>
    <row r="30" spans="1:10" x14ac:dyDescent="0.3">
      <c r="B30">
        <v>18</v>
      </c>
      <c r="C30">
        <v>11</v>
      </c>
      <c r="D30">
        <v>6</v>
      </c>
      <c r="E30">
        <v>23</v>
      </c>
      <c r="F30">
        <v>5</v>
      </c>
      <c r="G30">
        <v>17</v>
      </c>
      <c r="H30">
        <v>11</v>
      </c>
      <c r="I30">
        <v>14</v>
      </c>
      <c r="J30">
        <v>12</v>
      </c>
    </row>
    <row r="31" spans="1:10" x14ac:dyDescent="0.3">
      <c r="B31">
        <v>16</v>
      </c>
      <c r="C31">
        <v>13</v>
      </c>
      <c r="D31">
        <v>6</v>
      </c>
      <c r="E31">
        <v>7</v>
      </c>
      <c r="F31">
        <v>11</v>
      </c>
      <c r="G31">
        <v>13</v>
      </c>
      <c r="H31">
        <v>12</v>
      </c>
      <c r="I31">
        <v>11</v>
      </c>
      <c r="J31">
        <v>17</v>
      </c>
    </row>
    <row r="32" spans="1:10" x14ac:dyDescent="0.3">
      <c r="B32">
        <v>9</v>
      </c>
      <c r="C32">
        <v>22</v>
      </c>
      <c r="D32">
        <v>5</v>
      </c>
      <c r="E32">
        <v>10</v>
      </c>
      <c r="F32">
        <v>18</v>
      </c>
      <c r="G32">
        <v>11</v>
      </c>
      <c r="H32">
        <v>11</v>
      </c>
      <c r="I32">
        <v>4</v>
      </c>
      <c r="J32">
        <v>11</v>
      </c>
    </row>
    <row r="33" spans="2:10" x14ac:dyDescent="0.3">
      <c r="B33">
        <v>16</v>
      </c>
      <c r="C33">
        <v>16</v>
      </c>
      <c r="D33">
        <v>12</v>
      </c>
      <c r="E33">
        <v>9</v>
      </c>
      <c r="F33">
        <v>18</v>
      </c>
      <c r="G33">
        <v>7</v>
      </c>
      <c r="H33">
        <v>15</v>
      </c>
      <c r="I33">
        <v>9</v>
      </c>
      <c r="J33">
        <v>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G10" sqref="G10"/>
    </sheetView>
  </sheetViews>
  <sheetFormatPr defaultRowHeight="14.4" x14ac:dyDescent="0.3"/>
  <cols>
    <col min="1" max="1" width="16.77734375" bestFit="1" customWidth="1"/>
  </cols>
  <sheetData>
    <row r="1" spans="1:1" x14ac:dyDescent="0.3">
      <c r="A1" s="3" t="s">
        <v>53</v>
      </c>
    </row>
    <row r="2" spans="1:1" x14ac:dyDescent="0.3">
      <c r="A2">
        <v>15.2</v>
      </c>
    </row>
    <row r="3" spans="1:1" x14ac:dyDescent="0.3">
      <c r="A3">
        <v>14.8</v>
      </c>
    </row>
    <row r="4" spans="1:1" x14ac:dyDescent="0.3">
      <c r="A4">
        <v>15.3</v>
      </c>
    </row>
    <row r="5" spans="1:1" x14ac:dyDescent="0.3">
      <c r="A5">
        <v>15.1</v>
      </c>
    </row>
    <row r="6" spans="1:1" x14ac:dyDescent="0.3">
      <c r="A6">
        <v>15.5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workbookViewId="0">
      <selection activeCell="A7" sqref="A7"/>
    </sheetView>
  </sheetViews>
  <sheetFormatPr defaultColWidth="9.109375" defaultRowHeight="13.8" x14ac:dyDescent="0.3"/>
  <cols>
    <col min="1" max="1" width="19" style="23" bestFit="1" customWidth="1"/>
    <col min="2" max="2" width="14.21875" style="23" customWidth="1"/>
    <col min="3" max="3" width="10" style="23" customWidth="1"/>
    <col min="4" max="4" width="9.6640625" style="23" customWidth="1"/>
    <col min="5" max="5" width="12.6640625" style="23" customWidth="1"/>
    <col min="6" max="6" width="15.33203125" style="23" customWidth="1"/>
    <col min="7" max="7" width="11.21875" style="23" customWidth="1"/>
    <col min="8" max="256" width="9.109375" style="23"/>
    <col min="257" max="257" width="19" style="23" bestFit="1" customWidth="1"/>
    <col min="258" max="258" width="9.109375" style="23"/>
    <col min="259" max="259" width="10" style="23" customWidth="1"/>
    <col min="260" max="260" width="9.109375" style="23"/>
    <col min="261" max="261" width="12.6640625" style="23" customWidth="1"/>
    <col min="262" max="262" width="15.33203125" style="23" customWidth="1"/>
    <col min="263" max="263" width="16.6640625" style="23" customWidth="1"/>
    <col min="264" max="512" width="9.109375" style="23"/>
    <col min="513" max="513" width="19" style="23" bestFit="1" customWidth="1"/>
    <col min="514" max="514" width="9.109375" style="23"/>
    <col min="515" max="515" width="10" style="23" customWidth="1"/>
    <col min="516" max="516" width="9.109375" style="23"/>
    <col min="517" max="517" width="12.6640625" style="23" customWidth="1"/>
    <col min="518" max="518" width="15.33203125" style="23" customWidth="1"/>
    <col min="519" max="519" width="16.6640625" style="23" customWidth="1"/>
    <col min="520" max="768" width="9.109375" style="23"/>
    <col min="769" max="769" width="19" style="23" bestFit="1" customWidth="1"/>
    <col min="770" max="770" width="9.109375" style="23"/>
    <col min="771" max="771" width="10" style="23" customWidth="1"/>
    <col min="772" max="772" width="9.109375" style="23"/>
    <col min="773" max="773" width="12.6640625" style="23" customWidth="1"/>
    <col min="774" max="774" width="15.33203125" style="23" customWidth="1"/>
    <col min="775" max="775" width="16.6640625" style="23" customWidth="1"/>
    <col min="776" max="1024" width="9.109375" style="23"/>
    <col min="1025" max="1025" width="19" style="23" bestFit="1" customWidth="1"/>
    <col min="1026" max="1026" width="9.109375" style="23"/>
    <col min="1027" max="1027" width="10" style="23" customWidth="1"/>
    <col min="1028" max="1028" width="9.109375" style="23"/>
    <col min="1029" max="1029" width="12.6640625" style="23" customWidth="1"/>
    <col min="1030" max="1030" width="15.33203125" style="23" customWidth="1"/>
    <col min="1031" max="1031" width="16.6640625" style="23" customWidth="1"/>
    <col min="1032" max="1280" width="9.109375" style="23"/>
    <col min="1281" max="1281" width="19" style="23" bestFit="1" customWidth="1"/>
    <col min="1282" max="1282" width="9.109375" style="23"/>
    <col min="1283" max="1283" width="10" style="23" customWidth="1"/>
    <col min="1284" max="1284" width="9.109375" style="23"/>
    <col min="1285" max="1285" width="12.6640625" style="23" customWidth="1"/>
    <col min="1286" max="1286" width="15.33203125" style="23" customWidth="1"/>
    <col min="1287" max="1287" width="16.6640625" style="23" customWidth="1"/>
    <col min="1288" max="1536" width="9.109375" style="23"/>
    <col min="1537" max="1537" width="19" style="23" bestFit="1" customWidth="1"/>
    <col min="1538" max="1538" width="9.109375" style="23"/>
    <col min="1539" max="1539" width="10" style="23" customWidth="1"/>
    <col min="1540" max="1540" width="9.109375" style="23"/>
    <col min="1541" max="1541" width="12.6640625" style="23" customWidth="1"/>
    <col min="1542" max="1542" width="15.33203125" style="23" customWidth="1"/>
    <col min="1543" max="1543" width="16.6640625" style="23" customWidth="1"/>
    <col min="1544" max="1792" width="9.109375" style="23"/>
    <col min="1793" max="1793" width="19" style="23" bestFit="1" customWidth="1"/>
    <col min="1794" max="1794" width="9.109375" style="23"/>
    <col min="1795" max="1795" width="10" style="23" customWidth="1"/>
    <col min="1796" max="1796" width="9.109375" style="23"/>
    <col min="1797" max="1797" width="12.6640625" style="23" customWidth="1"/>
    <col min="1798" max="1798" width="15.33203125" style="23" customWidth="1"/>
    <col min="1799" max="1799" width="16.6640625" style="23" customWidth="1"/>
    <col min="1800" max="2048" width="9.109375" style="23"/>
    <col min="2049" max="2049" width="19" style="23" bestFit="1" customWidth="1"/>
    <col min="2050" max="2050" width="9.109375" style="23"/>
    <col min="2051" max="2051" width="10" style="23" customWidth="1"/>
    <col min="2052" max="2052" width="9.109375" style="23"/>
    <col min="2053" max="2053" width="12.6640625" style="23" customWidth="1"/>
    <col min="2054" max="2054" width="15.33203125" style="23" customWidth="1"/>
    <col min="2055" max="2055" width="16.6640625" style="23" customWidth="1"/>
    <col min="2056" max="2304" width="9.109375" style="23"/>
    <col min="2305" max="2305" width="19" style="23" bestFit="1" customWidth="1"/>
    <col min="2306" max="2306" width="9.109375" style="23"/>
    <col min="2307" max="2307" width="10" style="23" customWidth="1"/>
    <col min="2308" max="2308" width="9.109375" style="23"/>
    <col min="2309" max="2309" width="12.6640625" style="23" customWidth="1"/>
    <col min="2310" max="2310" width="15.33203125" style="23" customWidth="1"/>
    <col min="2311" max="2311" width="16.6640625" style="23" customWidth="1"/>
    <col min="2312" max="2560" width="9.109375" style="23"/>
    <col min="2561" max="2561" width="19" style="23" bestFit="1" customWidth="1"/>
    <col min="2562" max="2562" width="9.109375" style="23"/>
    <col min="2563" max="2563" width="10" style="23" customWidth="1"/>
    <col min="2564" max="2564" width="9.109375" style="23"/>
    <col min="2565" max="2565" width="12.6640625" style="23" customWidth="1"/>
    <col min="2566" max="2566" width="15.33203125" style="23" customWidth="1"/>
    <col min="2567" max="2567" width="16.6640625" style="23" customWidth="1"/>
    <col min="2568" max="2816" width="9.109375" style="23"/>
    <col min="2817" max="2817" width="19" style="23" bestFit="1" customWidth="1"/>
    <col min="2818" max="2818" width="9.109375" style="23"/>
    <col min="2819" max="2819" width="10" style="23" customWidth="1"/>
    <col min="2820" max="2820" width="9.109375" style="23"/>
    <col min="2821" max="2821" width="12.6640625" style="23" customWidth="1"/>
    <col min="2822" max="2822" width="15.33203125" style="23" customWidth="1"/>
    <col min="2823" max="2823" width="16.6640625" style="23" customWidth="1"/>
    <col min="2824" max="3072" width="9.109375" style="23"/>
    <col min="3073" max="3073" width="19" style="23" bestFit="1" customWidth="1"/>
    <col min="3074" max="3074" width="9.109375" style="23"/>
    <col min="3075" max="3075" width="10" style="23" customWidth="1"/>
    <col min="3076" max="3076" width="9.109375" style="23"/>
    <col min="3077" max="3077" width="12.6640625" style="23" customWidth="1"/>
    <col min="3078" max="3078" width="15.33203125" style="23" customWidth="1"/>
    <col min="3079" max="3079" width="16.6640625" style="23" customWidth="1"/>
    <col min="3080" max="3328" width="9.109375" style="23"/>
    <col min="3329" max="3329" width="19" style="23" bestFit="1" customWidth="1"/>
    <col min="3330" max="3330" width="9.109375" style="23"/>
    <col min="3331" max="3331" width="10" style="23" customWidth="1"/>
    <col min="3332" max="3332" width="9.109375" style="23"/>
    <col min="3333" max="3333" width="12.6640625" style="23" customWidth="1"/>
    <col min="3334" max="3334" width="15.33203125" style="23" customWidth="1"/>
    <col min="3335" max="3335" width="16.6640625" style="23" customWidth="1"/>
    <col min="3336" max="3584" width="9.109375" style="23"/>
    <col min="3585" max="3585" width="19" style="23" bestFit="1" customWidth="1"/>
    <col min="3586" max="3586" width="9.109375" style="23"/>
    <col min="3587" max="3587" width="10" style="23" customWidth="1"/>
    <col min="3588" max="3588" width="9.109375" style="23"/>
    <col min="3589" max="3589" width="12.6640625" style="23" customWidth="1"/>
    <col min="3590" max="3590" width="15.33203125" style="23" customWidth="1"/>
    <col min="3591" max="3591" width="16.6640625" style="23" customWidth="1"/>
    <col min="3592" max="3840" width="9.109375" style="23"/>
    <col min="3841" max="3841" width="19" style="23" bestFit="1" customWidth="1"/>
    <col min="3842" max="3842" width="9.109375" style="23"/>
    <col min="3843" max="3843" width="10" style="23" customWidth="1"/>
    <col min="3844" max="3844" width="9.109375" style="23"/>
    <col min="3845" max="3845" width="12.6640625" style="23" customWidth="1"/>
    <col min="3846" max="3846" width="15.33203125" style="23" customWidth="1"/>
    <col min="3847" max="3847" width="16.6640625" style="23" customWidth="1"/>
    <col min="3848" max="4096" width="9.109375" style="23"/>
    <col min="4097" max="4097" width="19" style="23" bestFit="1" customWidth="1"/>
    <col min="4098" max="4098" width="9.109375" style="23"/>
    <col min="4099" max="4099" width="10" style="23" customWidth="1"/>
    <col min="4100" max="4100" width="9.109375" style="23"/>
    <col min="4101" max="4101" width="12.6640625" style="23" customWidth="1"/>
    <col min="4102" max="4102" width="15.33203125" style="23" customWidth="1"/>
    <col min="4103" max="4103" width="16.6640625" style="23" customWidth="1"/>
    <col min="4104" max="4352" width="9.109375" style="23"/>
    <col min="4353" max="4353" width="19" style="23" bestFit="1" customWidth="1"/>
    <col min="4354" max="4354" width="9.109375" style="23"/>
    <col min="4355" max="4355" width="10" style="23" customWidth="1"/>
    <col min="4356" max="4356" width="9.109375" style="23"/>
    <col min="4357" max="4357" width="12.6640625" style="23" customWidth="1"/>
    <col min="4358" max="4358" width="15.33203125" style="23" customWidth="1"/>
    <col min="4359" max="4359" width="16.6640625" style="23" customWidth="1"/>
    <col min="4360" max="4608" width="9.109375" style="23"/>
    <col min="4609" max="4609" width="19" style="23" bestFit="1" customWidth="1"/>
    <col min="4610" max="4610" width="9.109375" style="23"/>
    <col min="4611" max="4611" width="10" style="23" customWidth="1"/>
    <col min="4612" max="4612" width="9.109375" style="23"/>
    <col min="4613" max="4613" width="12.6640625" style="23" customWidth="1"/>
    <col min="4614" max="4614" width="15.33203125" style="23" customWidth="1"/>
    <col min="4615" max="4615" width="16.6640625" style="23" customWidth="1"/>
    <col min="4616" max="4864" width="9.109375" style="23"/>
    <col min="4865" max="4865" width="19" style="23" bestFit="1" customWidth="1"/>
    <col min="4866" max="4866" width="9.109375" style="23"/>
    <col min="4867" max="4867" width="10" style="23" customWidth="1"/>
    <col min="4868" max="4868" width="9.109375" style="23"/>
    <col min="4869" max="4869" width="12.6640625" style="23" customWidth="1"/>
    <col min="4870" max="4870" width="15.33203125" style="23" customWidth="1"/>
    <col min="4871" max="4871" width="16.6640625" style="23" customWidth="1"/>
    <col min="4872" max="5120" width="9.109375" style="23"/>
    <col min="5121" max="5121" width="19" style="23" bestFit="1" customWidth="1"/>
    <col min="5122" max="5122" width="9.109375" style="23"/>
    <col min="5123" max="5123" width="10" style="23" customWidth="1"/>
    <col min="5124" max="5124" width="9.109375" style="23"/>
    <col min="5125" max="5125" width="12.6640625" style="23" customWidth="1"/>
    <col min="5126" max="5126" width="15.33203125" style="23" customWidth="1"/>
    <col min="5127" max="5127" width="16.6640625" style="23" customWidth="1"/>
    <col min="5128" max="5376" width="9.109375" style="23"/>
    <col min="5377" max="5377" width="19" style="23" bestFit="1" customWidth="1"/>
    <col min="5378" max="5378" width="9.109375" style="23"/>
    <col min="5379" max="5379" width="10" style="23" customWidth="1"/>
    <col min="5380" max="5380" width="9.109375" style="23"/>
    <col min="5381" max="5381" width="12.6640625" style="23" customWidth="1"/>
    <col min="5382" max="5382" width="15.33203125" style="23" customWidth="1"/>
    <col min="5383" max="5383" width="16.6640625" style="23" customWidth="1"/>
    <col min="5384" max="5632" width="9.109375" style="23"/>
    <col min="5633" max="5633" width="19" style="23" bestFit="1" customWidth="1"/>
    <col min="5634" max="5634" width="9.109375" style="23"/>
    <col min="5635" max="5635" width="10" style="23" customWidth="1"/>
    <col min="5636" max="5636" width="9.109375" style="23"/>
    <col min="5637" max="5637" width="12.6640625" style="23" customWidth="1"/>
    <col min="5638" max="5638" width="15.33203125" style="23" customWidth="1"/>
    <col min="5639" max="5639" width="16.6640625" style="23" customWidth="1"/>
    <col min="5640" max="5888" width="9.109375" style="23"/>
    <col min="5889" max="5889" width="19" style="23" bestFit="1" customWidth="1"/>
    <col min="5890" max="5890" width="9.109375" style="23"/>
    <col min="5891" max="5891" width="10" style="23" customWidth="1"/>
    <col min="5892" max="5892" width="9.109375" style="23"/>
    <col min="5893" max="5893" width="12.6640625" style="23" customWidth="1"/>
    <col min="5894" max="5894" width="15.33203125" style="23" customWidth="1"/>
    <col min="5895" max="5895" width="16.6640625" style="23" customWidth="1"/>
    <col min="5896" max="6144" width="9.109375" style="23"/>
    <col min="6145" max="6145" width="19" style="23" bestFit="1" customWidth="1"/>
    <col min="6146" max="6146" width="9.109375" style="23"/>
    <col min="6147" max="6147" width="10" style="23" customWidth="1"/>
    <col min="6148" max="6148" width="9.109375" style="23"/>
    <col min="6149" max="6149" width="12.6640625" style="23" customWidth="1"/>
    <col min="6150" max="6150" width="15.33203125" style="23" customWidth="1"/>
    <col min="6151" max="6151" width="16.6640625" style="23" customWidth="1"/>
    <col min="6152" max="6400" width="9.109375" style="23"/>
    <col min="6401" max="6401" width="19" style="23" bestFit="1" customWidth="1"/>
    <col min="6402" max="6402" width="9.109375" style="23"/>
    <col min="6403" max="6403" width="10" style="23" customWidth="1"/>
    <col min="6404" max="6404" width="9.109375" style="23"/>
    <col min="6405" max="6405" width="12.6640625" style="23" customWidth="1"/>
    <col min="6406" max="6406" width="15.33203125" style="23" customWidth="1"/>
    <col min="6407" max="6407" width="16.6640625" style="23" customWidth="1"/>
    <col min="6408" max="6656" width="9.109375" style="23"/>
    <col min="6657" max="6657" width="19" style="23" bestFit="1" customWidth="1"/>
    <col min="6658" max="6658" width="9.109375" style="23"/>
    <col min="6659" max="6659" width="10" style="23" customWidth="1"/>
    <col min="6660" max="6660" width="9.109375" style="23"/>
    <col min="6661" max="6661" width="12.6640625" style="23" customWidth="1"/>
    <col min="6662" max="6662" width="15.33203125" style="23" customWidth="1"/>
    <col min="6663" max="6663" width="16.6640625" style="23" customWidth="1"/>
    <col min="6664" max="6912" width="9.109375" style="23"/>
    <col min="6913" max="6913" width="19" style="23" bestFit="1" customWidth="1"/>
    <col min="6914" max="6914" width="9.109375" style="23"/>
    <col min="6915" max="6915" width="10" style="23" customWidth="1"/>
    <col min="6916" max="6916" width="9.109375" style="23"/>
    <col min="6917" max="6917" width="12.6640625" style="23" customWidth="1"/>
    <col min="6918" max="6918" width="15.33203125" style="23" customWidth="1"/>
    <col min="6919" max="6919" width="16.6640625" style="23" customWidth="1"/>
    <col min="6920" max="7168" width="9.109375" style="23"/>
    <col min="7169" max="7169" width="19" style="23" bestFit="1" customWidth="1"/>
    <col min="7170" max="7170" width="9.109375" style="23"/>
    <col min="7171" max="7171" width="10" style="23" customWidth="1"/>
    <col min="7172" max="7172" width="9.109375" style="23"/>
    <col min="7173" max="7173" width="12.6640625" style="23" customWidth="1"/>
    <col min="7174" max="7174" width="15.33203125" style="23" customWidth="1"/>
    <col min="7175" max="7175" width="16.6640625" style="23" customWidth="1"/>
    <col min="7176" max="7424" width="9.109375" style="23"/>
    <col min="7425" max="7425" width="19" style="23" bestFit="1" customWidth="1"/>
    <col min="7426" max="7426" width="9.109375" style="23"/>
    <col min="7427" max="7427" width="10" style="23" customWidth="1"/>
    <col min="7428" max="7428" width="9.109375" style="23"/>
    <col min="7429" max="7429" width="12.6640625" style="23" customWidth="1"/>
    <col min="7430" max="7430" width="15.33203125" style="23" customWidth="1"/>
    <col min="7431" max="7431" width="16.6640625" style="23" customWidth="1"/>
    <col min="7432" max="7680" width="9.109375" style="23"/>
    <col min="7681" max="7681" width="19" style="23" bestFit="1" customWidth="1"/>
    <col min="7682" max="7682" width="9.109375" style="23"/>
    <col min="7683" max="7683" width="10" style="23" customWidth="1"/>
    <col min="7684" max="7684" width="9.109375" style="23"/>
    <col min="7685" max="7685" width="12.6640625" style="23" customWidth="1"/>
    <col min="7686" max="7686" width="15.33203125" style="23" customWidth="1"/>
    <col min="7687" max="7687" width="16.6640625" style="23" customWidth="1"/>
    <col min="7688" max="7936" width="9.109375" style="23"/>
    <col min="7937" max="7937" width="19" style="23" bestFit="1" customWidth="1"/>
    <col min="7938" max="7938" width="9.109375" style="23"/>
    <col min="7939" max="7939" width="10" style="23" customWidth="1"/>
    <col min="7940" max="7940" width="9.109375" style="23"/>
    <col min="7941" max="7941" width="12.6640625" style="23" customWidth="1"/>
    <col min="7942" max="7942" width="15.33203125" style="23" customWidth="1"/>
    <col min="7943" max="7943" width="16.6640625" style="23" customWidth="1"/>
    <col min="7944" max="8192" width="9.109375" style="23"/>
    <col min="8193" max="8193" width="19" style="23" bestFit="1" customWidth="1"/>
    <col min="8194" max="8194" width="9.109375" style="23"/>
    <col min="8195" max="8195" width="10" style="23" customWidth="1"/>
    <col min="8196" max="8196" width="9.109375" style="23"/>
    <col min="8197" max="8197" width="12.6640625" style="23" customWidth="1"/>
    <col min="8198" max="8198" width="15.33203125" style="23" customWidth="1"/>
    <col min="8199" max="8199" width="16.6640625" style="23" customWidth="1"/>
    <col min="8200" max="8448" width="9.109375" style="23"/>
    <col min="8449" max="8449" width="19" style="23" bestFit="1" customWidth="1"/>
    <col min="8450" max="8450" width="9.109375" style="23"/>
    <col min="8451" max="8451" width="10" style="23" customWidth="1"/>
    <col min="8452" max="8452" width="9.109375" style="23"/>
    <col min="8453" max="8453" width="12.6640625" style="23" customWidth="1"/>
    <col min="8454" max="8454" width="15.33203125" style="23" customWidth="1"/>
    <col min="8455" max="8455" width="16.6640625" style="23" customWidth="1"/>
    <col min="8456" max="8704" width="9.109375" style="23"/>
    <col min="8705" max="8705" width="19" style="23" bestFit="1" customWidth="1"/>
    <col min="8706" max="8706" width="9.109375" style="23"/>
    <col min="8707" max="8707" width="10" style="23" customWidth="1"/>
    <col min="8708" max="8708" width="9.109375" style="23"/>
    <col min="8709" max="8709" width="12.6640625" style="23" customWidth="1"/>
    <col min="8710" max="8710" width="15.33203125" style="23" customWidth="1"/>
    <col min="8711" max="8711" width="16.6640625" style="23" customWidth="1"/>
    <col min="8712" max="8960" width="9.109375" style="23"/>
    <col min="8961" max="8961" width="19" style="23" bestFit="1" customWidth="1"/>
    <col min="8962" max="8962" width="9.109375" style="23"/>
    <col min="8963" max="8963" width="10" style="23" customWidth="1"/>
    <col min="8964" max="8964" width="9.109375" style="23"/>
    <col min="8965" max="8965" width="12.6640625" style="23" customWidth="1"/>
    <col min="8966" max="8966" width="15.33203125" style="23" customWidth="1"/>
    <col min="8967" max="8967" width="16.6640625" style="23" customWidth="1"/>
    <col min="8968" max="9216" width="9.109375" style="23"/>
    <col min="9217" max="9217" width="19" style="23" bestFit="1" customWidth="1"/>
    <col min="9218" max="9218" width="9.109375" style="23"/>
    <col min="9219" max="9219" width="10" style="23" customWidth="1"/>
    <col min="9220" max="9220" width="9.109375" style="23"/>
    <col min="9221" max="9221" width="12.6640625" style="23" customWidth="1"/>
    <col min="9222" max="9222" width="15.33203125" style="23" customWidth="1"/>
    <col min="9223" max="9223" width="16.6640625" style="23" customWidth="1"/>
    <col min="9224" max="9472" width="9.109375" style="23"/>
    <col min="9473" max="9473" width="19" style="23" bestFit="1" customWidth="1"/>
    <col min="9474" max="9474" width="9.109375" style="23"/>
    <col min="9475" max="9475" width="10" style="23" customWidth="1"/>
    <col min="9476" max="9476" width="9.109375" style="23"/>
    <col min="9477" max="9477" width="12.6640625" style="23" customWidth="1"/>
    <col min="9478" max="9478" width="15.33203125" style="23" customWidth="1"/>
    <col min="9479" max="9479" width="16.6640625" style="23" customWidth="1"/>
    <col min="9480" max="9728" width="9.109375" style="23"/>
    <col min="9729" max="9729" width="19" style="23" bestFit="1" customWidth="1"/>
    <col min="9730" max="9730" width="9.109375" style="23"/>
    <col min="9731" max="9731" width="10" style="23" customWidth="1"/>
    <col min="9732" max="9732" width="9.109375" style="23"/>
    <col min="9733" max="9733" width="12.6640625" style="23" customWidth="1"/>
    <col min="9734" max="9734" width="15.33203125" style="23" customWidth="1"/>
    <col min="9735" max="9735" width="16.6640625" style="23" customWidth="1"/>
    <col min="9736" max="9984" width="9.109375" style="23"/>
    <col min="9985" max="9985" width="19" style="23" bestFit="1" customWidth="1"/>
    <col min="9986" max="9986" width="9.109375" style="23"/>
    <col min="9987" max="9987" width="10" style="23" customWidth="1"/>
    <col min="9988" max="9988" width="9.109375" style="23"/>
    <col min="9989" max="9989" width="12.6640625" style="23" customWidth="1"/>
    <col min="9990" max="9990" width="15.33203125" style="23" customWidth="1"/>
    <col min="9991" max="9991" width="16.6640625" style="23" customWidth="1"/>
    <col min="9992" max="10240" width="9.109375" style="23"/>
    <col min="10241" max="10241" width="19" style="23" bestFit="1" customWidth="1"/>
    <col min="10242" max="10242" width="9.109375" style="23"/>
    <col min="10243" max="10243" width="10" style="23" customWidth="1"/>
    <col min="10244" max="10244" width="9.109375" style="23"/>
    <col min="10245" max="10245" width="12.6640625" style="23" customWidth="1"/>
    <col min="10246" max="10246" width="15.33203125" style="23" customWidth="1"/>
    <col min="10247" max="10247" width="16.6640625" style="23" customWidth="1"/>
    <col min="10248" max="10496" width="9.109375" style="23"/>
    <col min="10497" max="10497" width="19" style="23" bestFit="1" customWidth="1"/>
    <col min="10498" max="10498" width="9.109375" style="23"/>
    <col min="10499" max="10499" width="10" style="23" customWidth="1"/>
    <col min="10500" max="10500" width="9.109375" style="23"/>
    <col min="10501" max="10501" width="12.6640625" style="23" customWidth="1"/>
    <col min="10502" max="10502" width="15.33203125" style="23" customWidth="1"/>
    <col min="10503" max="10503" width="16.6640625" style="23" customWidth="1"/>
    <col min="10504" max="10752" width="9.109375" style="23"/>
    <col min="10753" max="10753" width="19" style="23" bestFit="1" customWidth="1"/>
    <col min="10754" max="10754" width="9.109375" style="23"/>
    <col min="10755" max="10755" width="10" style="23" customWidth="1"/>
    <col min="10756" max="10756" width="9.109375" style="23"/>
    <col min="10757" max="10757" width="12.6640625" style="23" customWidth="1"/>
    <col min="10758" max="10758" width="15.33203125" style="23" customWidth="1"/>
    <col min="10759" max="10759" width="16.6640625" style="23" customWidth="1"/>
    <col min="10760" max="11008" width="9.109375" style="23"/>
    <col min="11009" max="11009" width="19" style="23" bestFit="1" customWidth="1"/>
    <col min="11010" max="11010" width="9.109375" style="23"/>
    <col min="11011" max="11011" width="10" style="23" customWidth="1"/>
    <col min="11012" max="11012" width="9.109375" style="23"/>
    <col min="11013" max="11013" width="12.6640625" style="23" customWidth="1"/>
    <col min="11014" max="11014" width="15.33203125" style="23" customWidth="1"/>
    <col min="11015" max="11015" width="16.6640625" style="23" customWidth="1"/>
    <col min="11016" max="11264" width="9.109375" style="23"/>
    <col min="11265" max="11265" width="19" style="23" bestFit="1" customWidth="1"/>
    <col min="11266" max="11266" width="9.109375" style="23"/>
    <col min="11267" max="11267" width="10" style="23" customWidth="1"/>
    <col min="11268" max="11268" width="9.109375" style="23"/>
    <col min="11269" max="11269" width="12.6640625" style="23" customWidth="1"/>
    <col min="11270" max="11270" width="15.33203125" style="23" customWidth="1"/>
    <col min="11271" max="11271" width="16.6640625" style="23" customWidth="1"/>
    <col min="11272" max="11520" width="9.109375" style="23"/>
    <col min="11521" max="11521" width="19" style="23" bestFit="1" customWidth="1"/>
    <col min="11522" max="11522" width="9.109375" style="23"/>
    <col min="11523" max="11523" width="10" style="23" customWidth="1"/>
    <col min="11524" max="11524" width="9.109375" style="23"/>
    <col min="11525" max="11525" width="12.6640625" style="23" customWidth="1"/>
    <col min="11526" max="11526" width="15.33203125" style="23" customWidth="1"/>
    <col min="11527" max="11527" width="16.6640625" style="23" customWidth="1"/>
    <col min="11528" max="11776" width="9.109375" style="23"/>
    <col min="11777" max="11777" width="19" style="23" bestFit="1" customWidth="1"/>
    <col min="11778" max="11778" width="9.109375" style="23"/>
    <col min="11779" max="11779" width="10" style="23" customWidth="1"/>
    <col min="11780" max="11780" width="9.109375" style="23"/>
    <col min="11781" max="11781" width="12.6640625" style="23" customWidth="1"/>
    <col min="11782" max="11782" width="15.33203125" style="23" customWidth="1"/>
    <col min="11783" max="11783" width="16.6640625" style="23" customWidth="1"/>
    <col min="11784" max="12032" width="9.109375" style="23"/>
    <col min="12033" max="12033" width="19" style="23" bestFit="1" customWidth="1"/>
    <col min="12034" max="12034" width="9.109375" style="23"/>
    <col min="12035" max="12035" width="10" style="23" customWidth="1"/>
    <col min="12036" max="12036" width="9.109375" style="23"/>
    <col min="12037" max="12037" width="12.6640625" style="23" customWidth="1"/>
    <col min="12038" max="12038" width="15.33203125" style="23" customWidth="1"/>
    <col min="12039" max="12039" width="16.6640625" style="23" customWidth="1"/>
    <col min="12040" max="12288" width="9.109375" style="23"/>
    <col min="12289" max="12289" width="19" style="23" bestFit="1" customWidth="1"/>
    <col min="12290" max="12290" width="9.109375" style="23"/>
    <col min="12291" max="12291" width="10" style="23" customWidth="1"/>
    <col min="12292" max="12292" width="9.109375" style="23"/>
    <col min="12293" max="12293" width="12.6640625" style="23" customWidth="1"/>
    <col min="12294" max="12294" width="15.33203125" style="23" customWidth="1"/>
    <col min="12295" max="12295" width="16.6640625" style="23" customWidth="1"/>
    <col min="12296" max="12544" width="9.109375" style="23"/>
    <col min="12545" max="12545" width="19" style="23" bestFit="1" customWidth="1"/>
    <col min="12546" max="12546" width="9.109375" style="23"/>
    <col min="12547" max="12547" width="10" style="23" customWidth="1"/>
    <col min="12548" max="12548" width="9.109375" style="23"/>
    <col min="12549" max="12549" width="12.6640625" style="23" customWidth="1"/>
    <col min="12550" max="12550" width="15.33203125" style="23" customWidth="1"/>
    <col min="12551" max="12551" width="16.6640625" style="23" customWidth="1"/>
    <col min="12552" max="12800" width="9.109375" style="23"/>
    <col min="12801" max="12801" width="19" style="23" bestFit="1" customWidth="1"/>
    <col min="12802" max="12802" width="9.109375" style="23"/>
    <col min="12803" max="12803" width="10" style="23" customWidth="1"/>
    <col min="12804" max="12804" width="9.109375" style="23"/>
    <col min="12805" max="12805" width="12.6640625" style="23" customWidth="1"/>
    <col min="12806" max="12806" width="15.33203125" style="23" customWidth="1"/>
    <col min="12807" max="12807" width="16.6640625" style="23" customWidth="1"/>
    <col min="12808" max="13056" width="9.109375" style="23"/>
    <col min="13057" max="13057" width="19" style="23" bestFit="1" customWidth="1"/>
    <col min="13058" max="13058" width="9.109375" style="23"/>
    <col min="13059" max="13059" width="10" style="23" customWidth="1"/>
    <col min="13060" max="13060" width="9.109375" style="23"/>
    <col min="13061" max="13061" width="12.6640625" style="23" customWidth="1"/>
    <col min="13062" max="13062" width="15.33203125" style="23" customWidth="1"/>
    <col min="13063" max="13063" width="16.6640625" style="23" customWidth="1"/>
    <col min="13064" max="13312" width="9.109375" style="23"/>
    <col min="13313" max="13313" width="19" style="23" bestFit="1" customWidth="1"/>
    <col min="13314" max="13314" width="9.109375" style="23"/>
    <col min="13315" max="13315" width="10" style="23" customWidth="1"/>
    <col min="13316" max="13316" width="9.109375" style="23"/>
    <col min="13317" max="13317" width="12.6640625" style="23" customWidth="1"/>
    <col min="13318" max="13318" width="15.33203125" style="23" customWidth="1"/>
    <col min="13319" max="13319" width="16.6640625" style="23" customWidth="1"/>
    <col min="13320" max="13568" width="9.109375" style="23"/>
    <col min="13569" max="13569" width="19" style="23" bestFit="1" customWidth="1"/>
    <col min="13570" max="13570" width="9.109375" style="23"/>
    <col min="13571" max="13571" width="10" style="23" customWidth="1"/>
    <col min="13572" max="13572" width="9.109375" style="23"/>
    <col min="13573" max="13573" width="12.6640625" style="23" customWidth="1"/>
    <col min="13574" max="13574" width="15.33203125" style="23" customWidth="1"/>
    <col min="13575" max="13575" width="16.6640625" style="23" customWidth="1"/>
    <col min="13576" max="13824" width="9.109375" style="23"/>
    <col min="13825" max="13825" width="19" style="23" bestFit="1" customWidth="1"/>
    <col min="13826" max="13826" width="9.109375" style="23"/>
    <col min="13827" max="13827" width="10" style="23" customWidth="1"/>
    <col min="13828" max="13828" width="9.109375" style="23"/>
    <col min="13829" max="13829" width="12.6640625" style="23" customWidth="1"/>
    <col min="13830" max="13830" width="15.33203125" style="23" customWidth="1"/>
    <col min="13831" max="13831" width="16.6640625" style="23" customWidth="1"/>
    <col min="13832" max="14080" width="9.109375" style="23"/>
    <col min="14081" max="14081" width="19" style="23" bestFit="1" customWidth="1"/>
    <col min="14082" max="14082" width="9.109375" style="23"/>
    <col min="14083" max="14083" width="10" style="23" customWidth="1"/>
    <col min="14084" max="14084" width="9.109375" style="23"/>
    <col min="14085" max="14085" width="12.6640625" style="23" customWidth="1"/>
    <col min="14086" max="14086" width="15.33203125" style="23" customWidth="1"/>
    <col min="14087" max="14087" width="16.6640625" style="23" customWidth="1"/>
    <col min="14088" max="14336" width="9.109375" style="23"/>
    <col min="14337" max="14337" width="19" style="23" bestFit="1" customWidth="1"/>
    <col min="14338" max="14338" width="9.109375" style="23"/>
    <col min="14339" max="14339" width="10" style="23" customWidth="1"/>
    <col min="14340" max="14340" width="9.109375" style="23"/>
    <col min="14341" max="14341" width="12.6640625" style="23" customWidth="1"/>
    <col min="14342" max="14342" width="15.33203125" style="23" customWidth="1"/>
    <col min="14343" max="14343" width="16.6640625" style="23" customWidth="1"/>
    <col min="14344" max="14592" width="9.109375" style="23"/>
    <col min="14593" max="14593" width="19" style="23" bestFit="1" customWidth="1"/>
    <col min="14594" max="14594" width="9.109375" style="23"/>
    <col min="14595" max="14595" width="10" style="23" customWidth="1"/>
    <col min="14596" max="14596" width="9.109375" style="23"/>
    <col min="14597" max="14597" width="12.6640625" style="23" customWidth="1"/>
    <col min="14598" max="14598" width="15.33203125" style="23" customWidth="1"/>
    <col min="14599" max="14599" width="16.6640625" style="23" customWidth="1"/>
    <col min="14600" max="14848" width="9.109375" style="23"/>
    <col min="14849" max="14849" width="19" style="23" bestFit="1" customWidth="1"/>
    <col min="14850" max="14850" width="9.109375" style="23"/>
    <col min="14851" max="14851" width="10" style="23" customWidth="1"/>
    <col min="14852" max="14852" width="9.109375" style="23"/>
    <col min="14853" max="14853" width="12.6640625" style="23" customWidth="1"/>
    <col min="14854" max="14854" width="15.33203125" style="23" customWidth="1"/>
    <col min="14855" max="14855" width="16.6640625" style="23" customWidth="1"/>
    <col min="14856" max="15104" width="9.109375" style="23"/>
    <col min="15105" max="15105" width="19" style="23" bestFit="1" customWidth="1"/>
    <col min="15106" max="15106" width="9.109375" style="23"/>
    <col min="15107" max="15107" width="10" style="23" customWidth="1"/>
    <col min="15108" max="15108" width="9.109375" style="23"/>
    <col min="15109" max="15109" width="12.6640625" style="23" customWidth="1"/>
    <col min="15110" max="15110" width="15.33203125" style="23" customWidth="1"/>
    <col min="15111" max="15111" width="16.6640625" style="23" customWidth="1"/>
    <col min="15112" max="15360" width="9.109375" style="23"/>
    <col min="15361" max="15361" width="19" style="23" bestFit="1" customWidth="1"/>
    <col min="15362" max="15362" width="9.109375" style="23"/>
    <col min="15363" max="15363" width="10" style="23" customWidth="1"/>
    <col min="15364" max="15364" width="9.109375" style="23"/>
    <col min="15365" max="15365" width="12.6640625" style="23" customWidth="1"/>
    <col min="15366" max="15366" width="15.33203125" style="23" customWidth="1"/>
    <col min="15367" max="15367" width="16.6640625" style="23" customWidth="1"/>
    <col min="15368" max="15616" width="9.109375" style="23"/>
    <col min="15617" max="15617" width="19" style="23" bestFit="1" customWidth="1"/>
    <col min="15618" max="15618" width="9.109375" style="23"/>
    <col min="15619" max="15619" width="10" style="23" customWidth="1"/>
    <col min="15620" max="15620" width="9.109375" style="23"/>
    <col min="15621" max="15621" width="12.6640625" style="23" customWidth="1"/>
    <col min="15622" max="15622" width="15.33203125" style="23" customWidth="1"/>
    <col min="15623" max="15623" width="16.6640625" style="23" customWidth="1"/>
    <col min="15624" max="15872" width="9.109375" style="23"/>
    <col min="15873" max="15873" width="19" style="23" bestFit="1" customWidth="1"/>
    <col min="15874" max="15874" width="9.109375" style="23"/>
    <col min="15875" max="15875" width="10" style="23" customWidth="1"/>
    <col min="15876" max="15876" width="9.109375" style="23"/>
    <col min="15877" max="15877" width="12.6640625" style="23" customWidth="1"/>
    <col min="15878" max="15878" width="15.33203125" style="23" customWidth="1"/>
    <col min="15879" max="15879" width="16.6640625" style="23" customWidth="1"/>
    <col min="15880" max="16128" width="9.109375" style="23"/>
    <col min="16129" max="16129" width="19" style="23" bestFit="1" customWidth="1"/>
    <col min="16130" max="16130" width="9.109375" style="23"/>
    <col min="16131" max="16131" width="10" style="23" customWidth="1"/>
    <col min="16132" max="16132" width="9.109375" style="23"/>
    <col min="16133" max="16133" width="12.6640625" style="23" customWidth="1"/>
    <col min="16134" max="16134" width="15.33203125" style="23" customWidth="1"/>
    <col min="16135" max="16135" width="16.6640625" style="23" customWidth="1"/>
    <col min="16136" max="16384" width="9.109375" style="23"/>
  </cols>
  <sheetData>
    <row r="1" spans="1:10" ht="14.4" x14ac:dyDescent="0.3">
      <c r="A1" s="40"/>
      <c r="B1" s="122" t="s">
        <v>321</v>
      </c>
      <c r="C1" s="121"/>
      <c r="D1" s="121"/>
      <c r="F1"/>
      <c r="G1"/>
      <c r="H1"/>
      <c r="I1"/>
      <c r="J1"/>
    </row>
    <row r="2" spans="1:10" ht="14.4" x14ac:dyDescent="0.3">
      <c r="A2" s="55" t="s">
        <v>320</v>
      </c>
      <c r="B2" s="95">
        <v>1</v>
      </c>
      <c r="C2" s="95">
        <v>2</v>
      </c>
      <c r="D2" s="95">
        <v>3</v>
      </c>
      <c r="E2" s="12"/>
      <c r="F2"/>
      <c r="G2"/>
      <c r="H2"/>
      <c r="I2"/>
      <c r="J2"/>
    </row>
    <row r="3" spans="1:10" ht="14.4" x14ac:dyDescent="0.3">
      <c r="A3" s="106" t="s">
        <v>316</v>
      </c>
      <c r="B3" s="57">
        <v>88</v>
      </c>
      <c r="C3" s="57">
        <v>133</v>
      </c>
      <c r="D3" s="57">
        <v>84</v>
      </c>
      <c r="E3" s="12"/>
      <c r="F3"/>
      <c r="G3"/>
      <c r="H3"/>
      <c r="I3"/>
      <c r="J3"/>
    </row>
    <row r="4" spans="1:10" ht="14.4" x14ac:dyDescent="0.3">
      <c r="A4" s="106" t="s">
        <v>317</v>
      </c>
      <c r="B4" s="57">
        <v>62</v>
      </c>
      <c r="C4" s="57">
        <v>135</v>
      </c>
      <c r="D4" s="57">
        <v>108</v>
      </c>
      <c r="E4" s="12"/>
      <c r="F4"/>
      <c r="G4"/>
      <c r="H4"/>
      <c r="I4"/>
      <c r="J4"/>
    </row>
    <row r="5" spans="1:10" ht="14.4" x14ac:dyDescent="0.3">
      <c r="A5" s="106" t="s">
        <v>319</v>
      </c>
      <c r="B5" s="57">
        <v>133</v>
      </c>
      <c r="C5" s="57">
        <v>113</v>
      </c>
      <c r="D5" s="57">
        <v>59</v>
      </c>
      <c r="E5" s="12"/>
      <c r="F5"/>
      <c r="G5"/>
      <c r="H5"/>
      <c r="I5"/>
      <c r="J5"/>
    </row>
    <row r="6" spans="1:10" ht="14.4" x14ac:dyDescent="0.3">
      <c r="A6" s="106" t="s">
        <v>318</v>
      </c>
      <c r="B6" s="57">
        <v>30</v>
      </c>
      <c r="C6" s="57">
        <v>85</v>
      </c>
      <c r="D6" s="57">
        <v>190</v>
      </c>
      <c r="E6" s="12"/>
      <c r="F6"/>
      <c r="G6"/>
      <c r="H6"/>
      <c r="I6"/>
      <c r="J6"/>
    </row>
    <row r="7" spans="1:10" ht="14.4" x14ac:dyDescent="0.3">
      <c r="A7"/>
      <c r="B7"/>
      <c r="C7"/>
      <c r="D7"/>
      <c r="E7"/>
      <c r="F7"/>
      <c r="G7"/>
      <c r="H7"/>
      <c r="I7"/>
      <c r="J7"/>
    </row>
    <row r="8" spans="1:10" ht="14.4" x14ac:dyDescent="0.3">
      <c r="A8"/>
      <c r="B8"/>
      <c r="C8"/>
      <c r="D8"/>
      <c r="E8"/>
    </row>
    <row r="9" spans="1:10" ht="14.4" x14ac:dyDescent="0.3">
      <c r="A9"/>
      <c r="B9"/>
      <c r="C9"/>
      <c r="D9"/>
      <c r="E9"/>
    </row>
    <row r="10" spans="1:10" ht="14.4" x14ac:dyDescent="0.3">
      <c r="A10"/>
      <c r="B10"/>
      <c r="C10"/>
      <c r="D10"/>
      <c r="E10"/>
    </row>
    <row r="11" spans="1:10" ht="14.4" x14ac:dyDescent="0.3">
      <c r="A11"/>
      <c r="B11"/>
      <c r="C11"/>
      <c r="D11"/>
      <c r="E11"/>
    </row>
    <row r="12" spans="1:10" ht="14.4" x14ac:dyDescent="0.3">
      <c r="A12"/>
      <c r="B12"/>
      <c r="C12"/>
      <c r="D12"/>
      <c r="E12"/>
    </row>
    <row r="13" spans="1:10" ht="14.4" x14ac:dyDescent="0.3">
      <c r="A13"/>
      <c r="B13"/>
      <c r="C13"/>
      <c r="D13"/>
      <c r="E13"/>
    </row>
    <row r="14" spans="1:10" ht="14.4" x14ac:dyDescent="0.3">
      <c r="A14"/>
      <c r="B14"/>
      <c r="C14"/>
      <c r="D14"/>
      <c r="E14"/>
    </row>
    <row r="15" spans="1:10" ht="14.4" x14ac:dyDescent="0.3">
      <c r="A15"/>
      <c r="B15"/>
      <c r="C15"/>
      <c r="D15"/>
      <c r="E15"/>
    </row>
    <row r="16" spans="1:10" ht="14.4" x14ac:dyDescent="0.3">
      <c r="A16"/>
      <c r="B16"/>
      <c r="C16"/>
      <c r="D16"/>
      <c r="E16"/>
    </row>
    <row r="17" spans="1:9" ht="14.4" x14ac:dyDescent="0.3">
      <c r="A17"/>
      <c r="B17"/>
      <c r="C17"/>
      <c r="D17"/>
      <c r="E17"/>
    </row>
    <row r="18" spans="1:9" ht="14.4" x14ac:dyDescent="0.3">
      <c r="A18"/>
      <c r="B18"/>
      <c r="C18"/>
      <c r="D18"/>
      <c r="E18"/>
    </row>
    <row r="19" spans="1:9" ht="14.4" x14ac:dyDescent="0.3">
      <c r="A19"/>
      <c r="B19"/>
      <c r="C19"/>
      <c r="D19"/>
      <c r="E19"/>
    </row>
    <row r="20" spans="1:9" ht="14.4" x14ac:dyDescent="0.3">
      <c r="A20"/>
      <c r="B20"/>
      <c r="C20"/>
      <c r="D20"/>
      <c r="E20"/>
    </row>
    <row r="21" spans="1:9" x14ac:dyDescent="0.3">
      <c r="A21" s="53"/>
      <c r="B21" s="51"/>
    </row>
    <row r="22" spans="1:9" x14ac:dyDescent="0.3">
      <c r="A22" s="52"/>
      <c r="B22" s="51"/>
    </row>
    <row r="23" spans="1:9" x14ac:dyDescent="0.3">
      <c r="A23" s="52"/>
      <c r="B23" s="51"/>
    </row>
    <row r="24" spans="1:9" ht="14.4" x14ac:dyDescent="0.3">
      <c r="A24"/>
      <c r="B24"/>
      <c r="C24"/>
      <c r="D24"/>
      <c r="E24"/>
      <c r="F24"/>
      <c r="G24"/>
      <c r="H24"/>
      <c r="I24"/>
    </row>
    <row r="25" spans="1:9" ht="14.4" x14ac:dyDescent="0.3">
      <c r="A25"/>
      <c r="B25"/>
      <c r="C25"/>
      <c r="D25"/>
      <c r="E25"/>
      <c r="F25"/>
      <c r="G25"/>
      <c r="H25"/>
      <c r="I25"/>
    </row>
    <row r="26" spans="1:9" ht="14.4" x14ac:dyDescent="0.3">
      <c r="A26"/>
      <c r="B26"/>
      <c r="C26"/>
      <c r="D26"/>
      <c r="E26"/>
      <c r="F26"/>
      <c r="G26"/>
      <c r="H26"/>
      <c r="I26"/>
    </row>
    <row r="27" spans="1:9" ht="14.4" x14ac:dyDescent="0.3">
      <c r="A27"/>
      <c r="B27"/>
      <c r="C27"/>
      <c r="D27"/>
      <c r="E27"/>
      <c r="F27"/>
      <c r="G27"/>
      <c r="H27"/>
      <c r="I27"/>
    </row>
    <row r="28" spans="1:9" ht="14.4" x14ac:dyDescent="0.3">
      <c r="A28"/>
      <c r="B28"/>
      <c r="C28"/>
      <c r="D28"/>
      <c r="E28"/>
      <c r="F28"/>
      <c r="G28"/>
      <c r="H28"/>
      <c r="I28"/>
    </row>
    <row r="29" spans="1:9" ht="14.4" x14ac:dyDescent="0.3">
      <c r="A29"/>
      <c r="B29"/>
      <c r="C29"/>
      <c r="D29"/>
      <c r="E29"/>
      <c r="F29"/>
      <c r="G29"/>
      <c r="H29"/>
      <c r="I29"/>
    </row>
    <row r="30" spans="1:9" ht="14.4" x14ac:dyDescent="0.3">
      <c r="A30"/>
      <c r="B30"/>
      <c r="C30"/>
      <c r="D30"/>
      <c r="E30"/>
      <c r="F30"/>
      <c r="G30"/>
      <c r="H30"/>
      <c r="I30"/>
    </row>
    <row r="31" spans="1:9" ht="14.4" x14ac:dyDescent="0.3">
      <c r="A31"/>
      <c r="B31"/>
      <c r="C31"/>
      <c r="D31"/>
      <c r="E31"/>
      <c r="F31"/>
      <c r="G31"/>
      <c r="H31"/>
      <c r="I31"/>
    </row>
    <row r="32" spans="1:9" ht="14.4" x14ac:dyDescent="0.3">
      <c r="A32"/>
      <c r="B32"/>
      <c r="C32"/>
      <c r="D32"/>
      <c r="E32"/>
      <c r="F32"/>
      <c r="G32"/>
      <c r="H32"/>
      <c r="I32"/>
    </row>
    <row r="33" spans="1:9" ht="14.4" x14ac:dyDescent="0.3">
      <c r="A33"/>
      <c r="B33"/>
      <c r="C33"/>
      <c r="D33"/>
      <c r="E33"/>
      <c r="F33"/>
      <c r="G33"/>
      <c r="H33"/>
      <c r="I33"/>
    </row>
    <row r="34" spans="1:9" ht="14.4" x14ac:dyDescent="0.3">
      <c r="A34"/>
      <c r="B34"/>
      <c r="C34"/>
      <c r="D34"/>
      <c r="E34"/>
      <c r="F34"/>
      <c r="G34"/>
      <c r="H34"/>
      <c r="I34"/>
    </row>
    <row r="35" spans="1:9" ht="14.4" x14ac:dyDescent="0.3">
      <c r="A35"/>
      <c r="B35"/>
      <c r="C35"/>
      <c r="D35"/>
      <c r="E35"/>
      <c r="F35"/>
      <c r="G35"/>
      <c r="H35"/>
      <c r="I35"/>
    </row>
    <row r="36" spans="1:9" ht="14.4" x14ac:dyDescent="0.3">
      <c r="A36"/>
      <c r="B36"/>
      <c r="C36"/>
      <c r="D36"/>
      <c r="E36"/>
      <c r="F36"/>
      <c r="G36"/>
      <c r="H36"/>
      <c r="I36"/>
    </row>
    <row r="37" spans="1:9" ht="14.4" x14ac:dyDescent="0.3">
      <c r="A37"/>
      <c r="B37"/>
      <c r="C37"/>
      <c r="D37"/>
      <c r="E37"/>
      <c r="F37"/>
      <c r="G37"/>
      <c r="H37"/>
      <c r="I37"/>
    </row>
    <row r="38" spans="1:9" ht="14.4" x14ac:dyDescent="0.3">
      <c r="A38"/>
      <c r="B38"/>
      <c r="C38"/>
      <c r="D38"/>
      <c r="E38"/>
      <c r="F38"/>
      <c r="G38"/>
      <c r="H38"/>
      <c r="I38"/>
    </row>
    <row r="39" spans="1:9" ht="14.4" x14ac:dyDescent="0.3">
      <c r="A39"/>
      <c r="B39"/>
      <c r="C39"/>
      <c r="D39"/>
      <c r="E39"/>
      <c r="F39"/>
      <c r="G39"/>
      <c r="H39"/>
      <c r="I39"/>
    </row>
    <row r="40" spans="1:9" ht="14.4" x14ac:dyDescent="0.3">
      <c r="A40"/>
      <c r="B40"/>
      <c r="C40"/>
      <c r="D40"/>
      <c r="E40"/>
      <c r="F40"/>
      <c r="G40"/>
      <c r="H40"/>
      <c r="I40"/>
    </row>
    <row r="41" spans="1:9" ht="14.4" x14ac:dyDescent="0.3">
      <c r="A41"/>
      <c r="B41"/>
      <c r="C41"/>
      <c r="D41"/>
      <c r="E41"/>
      <c r="F41"/>
      <c r="G41"/>
      <c r="H41"/>
      <c r="I41"/>
    </row>
    <row r="42" spans="1:9" ht="14.4" x14ac:dyDescent="0.3">
      <c r="A42"/>
      <c r="B42"/>
      <c r="C42"/>
      <c r="D42"/>
      <c r="E42"/>
      <c r="F42"/>
      <c r="G42"/>
      <c r="H42"/>
      <c r="I42"/>
    </row>
    <row r="43" spans="1:9" ht="14.4" x14ac:dyDescent="0.3">
      <c r="A43"/>
      <c r="B43"/>
      <c r="C43"/>
      <c r="D43"/>
      <c r="E43"/>
      <c r="F43"/>
      <c r="G43"/>
      <c r="H43"/>
      <c r="I43"/>
    </row>
    <row r="44" spans="1:9" ht="14.4" x14ac:dyDescent="0.3">
      <c r="A44"/>
      <c r="B44"/>
      <c r="C44"/>
      <c r="D44"/>
      <c r="E44"/>
      <c r="F44"/>
      <c r="G44"/>
      <c r="H44"/>
      <c r="I44"/>
    </row>
    <row r="45" spans="1:9" ht="14.4" x14ac:dyDescent="0.3">
      <c r="A45"/>
      <c r="B45"/>
      <c r="C45"/>
      <c r="D45"/>
      <c r="E45"/>
      <c r="F45"/>
      <c r="G45"/>
      <c r="H45"/>
      <c r="I45"/>
    </row>
    <row r="46" spans="1:9" ht="14.4" x14ac:dyDescent="0.3">
      <c r="A46"/>
      <c r="B46"/>
      <c r="C46"/>
      <c r="D46"/>
      <c r="E46"/>
      <c r="F46"/>
      <c r="G46"/>
      <c r="H46"/>
      <c r="I46"/>
    </row>
    <row r="47" spans="1:9" ht="14.4" x14ac:dyDescent="0.3">
      <c r="A47"/>
      <c r="B47"/>
      <c r="C47"/>
      <c r="D47"/>
      <c r="E47"/>
      <c r="F47"/>
      <c r="G47"/>
      <c r="H47"/>
      <c r="I47"/>
    </row>
    <row r="48" spans="1:9" ht="14.4" x14ac:dyDescent="0.3">
      <c r="A48"/>
      <c r="B48"/>
      <c r="C48"/>
      <c r="D48"/>
      <c r="E48"/>
      <c r="F48"/>
      <c r="G48"/>
      <c r="H48"/>
      <c r="I48"/>
    </row>
    <row r="49" spans="1:9" ht="14.4" x14ac:dyDescent="0.3">
      <c r="A49"/>
      <c r="B49"/>
      <c r="C49"/>
      <c r="D49"/>
      <c r="E49"/>
      <c r="F49"/>
      <c r="G49"/>
      <c r="H49"/>
      <c r="I49"/>
    </row>
    <row r="50" spans="1:9" ht="14.4" x14ac:dyDescent="0.3">
      <c r="A50"/>
      <c r="B50"/>
      <c r="C50"/>
      <c r="D50"/>
      <c r="E50"/>
      <c r="F50"/>
      <c r="G50"/>
      <c r="H50"/>
      <c r="I50"/>
    </row>
    <row r="51" spans="1:9" x14ac:dyDescent="0.3">
      <c r="B51" s="47"/>
    </row>
  </sheetData>
  <mergeCells count="1">
    <mergeCell ref="B1:D1"/>
  </mergeCells>
  <pageMargins left="0.48" right="0.3" top="1" bottom="0.57999999999999996" header="0.5" footer="0.5"/>
  <pageSetup paperSize="9" orientation="portrait" horizontalDpi="4294967292" verticalDpi="0" r:id="rId1"/>
  <headerFooter alignWithMargins="0">
    <oddHeader>&amp;C&amp;A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G11" sqref="G11"/>
    </sheetView>
  </sheetViews>
  <sheetFormatPr defaultRowHeight="14.4" x14ac:dyDescent="0.3"/>
  <cols>
    <col min="1" max="1" width="26.44140625" bestFit="1" customWidth="1"/>
  </cols>
  <sheetData>
    <row r="1" spans="1:4" x14ac:dyDescent="0.3">
      <c r="A1" s="22" t="s">
        <v>117</v>
      </c>
      <c r="B1" s="22" t="s">
        <v>56</v>
      </c>
      <c r="C1" s="22" t="s">
        <v>57</v>
      </c>
      <c r="D1" s="22" t="s">
        <v>58</v>
      </c>
    </row>
    <row r="2" spans="1:4" x14ac:dyDescent="0.3">
      <c r="A2" s="21" t="s">
        <v>59</v>
      </c>
      <c r="B2" s="21" t="s">
        <v>60</v>
      </c>
      <c r="C2" s="21">
        <v>0.89</v>
      </c>
      <c r="D2" s="21">
        <v>0.85</v>
      </c>
    </row>
    <row r="3" spans="1:4" x14ac:dyDescent="0.3">
      <c r="A3" s="21" t="s">
        <v>61</v>
      </c>
      <c r="B3" s="21" t="s">
        <v>62</v>
      </c>
      <c r="C3" s="21">
        <v>1.59</v>
      </c>
      <c r="D3" s="21">
        <v>1.55</v>
      </c>
    </row>
    <row r="4" spans="1:4" x14ac:dyDescent="0.3">
      <c r="A4" s="21" t="s">
        <v>63</v>
      </c>
      <c r="B4" s="21" t="s">
        <v>64</v>
      </c>
      <c r="C4" s="21">
        <v>6.38</v>
      </c>
      <c r="D4" s="21">
        <v>7.57</v>
      </c>
    </row>
    <row r="5" spans="1:4" x14ac:dyDescent="0.3">
      <c r="A5" s="21" t="s">
        <v>65</v>
      </c>
      <c r="B5" s="21" t="s">
        <v>66</v>
      </c>
      <c r="C5" s="21">
        <v>0.36</v>
      </c>
      <c r="D5" s="21">
        <v>0.62</v>
      </c>
    </row>
    <row r="6" spans="1:4" x14ac:dyDescent="0.3">
      <c r="A6" s="21" t="s">
        <v>67</v>
      </c>
      <c r="B6" s="21" t="s">
        <v>60</v>
      </c>
      <c r="C6" s="21">
        <v>1.25</v>
      </c>
      <c r="D6" s="21">
        <v>1.36</v>
      </c>
    </row>
    <row r="7" spans="1:4" x14ac:dyDescent="0.3">
      <c r="A7" s="21" t="s">
        <v>68</v>
      </c>
      <c r="B7" s="21" t="s">
        <v>69</v>
      </c>
      <c r="C7" s="21">
        <v>0.34</v>
      </c>
      <c r="D7" s="21">
        <v>0.44</v>
      </c>
    </row>
    <row r="8" spans="1:4" x14ac:dyDescent="0.3">
      <c r="A8" s="21" t="s">
        <v>70</v>
      </c>
      <c r="B8" s="21" t="s">
        <v>71</v>
      </c>
      <c r="C8" s="21">
        <v>0.88</v>
      </c>
      <c r="D8" s="21">
        <v>0.99</v>
      </c>
    </row>
    <row r="9" spans="1:4" x14ac:dyDescent="0.3">
      <c r="A9" s="21" t="s">
        <v>72</v>
      </c>
      <c r="B9" s="21" t="s">
        <v>64</v>
      </c>
      <c r="C9" s="21">
        <v>11.92</v>
      </c>
      <c r="D9" s="21">
        <v>14.94</v>
      </c>
    </row>
    <row r="10" spans="1:4" x14ac:dyDescent="0.3">
      <c r="A10" s="21" t="s">
        <v>73</v>
      </c>
      <c r="B10" s="21" t="s">
        <v>64</v>
      </c>
      <c r="C10" s="21">
        <v>8.8699999999999992</v>
      </c>
      <c r="D10" s="21">
        <v>5.44</v>
      </c>
    </row>
    <row r="11" spans="1:4" x14ac:dyDescent="0.3">
      <c r="A11" s="21" t="s">
        <v>74</v>
      </c>
      <c r="B11" s="21" t="s">
        <v>64</v>
      </c>
      <c r="C11" s="21">
        <v>15.99</v>
      </c>
      <c r="D11" s="21">
        <v>8.19</v>
      </c>
    </row>
    <row r="12" spans="1:4" x14ac:dyDescent="0.3">
      <c r="A12" s="21" t="s">
        <v>75</v>
      </c>
      <c r="B12" s="21" t="s">
        <v>64</v>
      </c>
      <c r="C12" s="21">
        <v>4.0999999999999996</v>
      </c>
      <c r="D12" s="21">
        <v>4.49</v>
      </c>
    </row>
    <row r="13" spans="1:4" x14ac:dyDescent="0.3">
      <c r="A13" s="21" t="s">
        <v>76</v>
      </c>
      <c r="B13" s="21" t="s">
        <v>64</v>
      </c>
      <c r="C13" s="21">
        <v>10.99</v>
      </c>
      <c r="D13" s="21">
        <v>10.66</v>
      </c>
    </row>
    <row r="14" spans="1:4" x14ac:dyDescent="0.3">
      <c r="A14" s="21" t="s">
        <v>77</v>
      </c>
      <c r="B14" s="21" t="s">
        <v>64</v>
      </c>
      <c r="C14" s="21">
        <v>2.89</v>
      </c>
      <c r="D14" s="21">
        <v>2.8</v>
      </c>
    </row>
    <row r="15" spans="1:4" x14ac:dyDescent="0.3">
      <c r="A15" s="21" t="s">
        <v>78</v>
      </c>
      <c r="B15" s="21" t="s">
        <v>79</v>
      </c>
      <c r="C15" s="21">
        <v>1.29</v>
      </c>
      <c r="D15" s="21">
        <v>1.38</v>
      </c>
    </row>
    <row r="16" spans="1:4" x14ac:dyDescent="0.3">
      <c r="A16" s="21" t="s">
        <v>80</v>
      </c>
      <c r="B16" s="21" t="s">
        <v>64</v>
      </c>
      <c r="C16" s="21">
        <v>0.47</v>
      </c>
      <c r="D16" s="21">
        <v>0.66</v>
      </c>
    </row>
    <row r="17" spans="1:4" x14ac:dyDescent="0.3">
      <c r="A17" s="21" t="s">
        <v>81</v>
      </c>
      <c r="B17" s="21" t="s">
        <v>82</v>
      </c>
      <c r="C17" s="21">
        <v>2.25</v>
      </c>
      <c r="D17" s="21">
        <v>3.4</v>
      </c>
    </row>
    <row r="18" spans="1:4" x14ac:dyDescent="0.3">
      <c r="A18" s="21" t="s">
        <v>83</v>
      </c>
      <c r="B18" s="21" t="s">
        <v>84</v>
      </c>
      <c r="C18" s="21">
        <v>0.65</v>
      </c>
      <c r="D18" s="21">
        <v>0.76</v>
      </c>
    </row>
    <row r="19" spans="1:4" x14ac:dyDescent="0.3">
      <c r="A19" s="21" t="s">
        <v>85</v>
      </c>
      <c r="B19" s="21" t="s">
        <v>71</v>
      </c>
      <c r="C19" s="21">
        <v>0.99</v>
      </c>
      <c r="D19" s="21">
        <v>1.1299999999999999</v>
      </c>
    </row>
    <row r="20" spans="1:4" x14ac:dyDescent="0.3">
      <c r="A20" s="21" t="s">
        <v>86</v>
      </c>
      <c r="B20" s="21" t="s">
        <v>60</v>
      </c>
      <c r="C20" s="21">
        <v>2.19</v>
      </c>
      <c r="D20" s="21">
        <v>1.98</v>
      </c>
    </row>
    <row r="21" spans="1:4" x14ac:dyDescent="0.3">
      <c r="A21" s="21" t="s">
        <v>87</v>
      </c>
      <c r="B21" s="21" t="s">
        <v>64</v>
      </c>
      <c r="C21" s="21">
        <v>1.08</v>
      </c>
      <c r="D21" s="21">
        <v>1.1200000000000001</v>
      </c>
    </row>
    <row r="22" spans="1:4" x14ac:dyDescent="0.3">
      <c r="A22" s="21" t="s">
        <v>88</v>
      </c>
      <c r="B22" s="21" t="s">
        <v>89</v>
      </c>
      <c r="C22" s="21">
        <v>0.69</v>
      </c>
      <c r="D22" s="21">
        <v>0.56000000000000005</v>
      </c>
    </row>
    <row r="23" spans="1:4" x14ac:dyDescent="0.3">
      <c r="A23" s="21" t="s">
        <v>90</v>
      </c>
      <c r="B23" s="21" t="s">
        <v>91</v>
      </c>
      <c r="C23" s="21">
        <v>1.5</v>
      </c>
      <c r="D23" s="21">
        <v>0.98</v>
      </c>
    </row>
    <row r="24" spans="1:4" x14ac:dyDescent="0.3">
      <c r="A24" s="21" t="s">
        <v>92</v>
      </c>
      <c r="B24" s="21" t="s">
        <v>64</v>
      </c>
      <c r="C24" s="21">
        <v>0.28999999999999998</v>
      </c>
      <c r="D24" s="21">
        <v>0.28999999999999998</v>
      </c>
    </row>
    <row r="25" spans="1:4" x14ac:dyDescent="0.3">
      <c r="A25" s="21" t="s">
        <v>116</v>
      </c>
      <c r="B25" s="21" t="s">
        <v>71</v>
      </c>
      <c r="C25" s="21">
        <v>0.28999999999999998</v>
      </c>
      <c r="D25" s="21">
        <v>0.36</v>
      </c>
    </row>
    <row r="26" spans="1:4" x14ac:dyDescent="0.3">
      <c r="A26" s="21" t="s">
        <v>93</v>
      </c>
      <c r="B26" s="21" t="s">
        <v>64</v>
      </c>
      <c r="C26" s="21">
        <v>2.4900000000000002</v>
      </c>
      <c r="D26" s="21">
        <v>2.2799999999999998</v>
      </c>
    </row>
    <row r="27" spans="1:4" x14ac:dyDescent="0.3">
      <c r="A27" s="21" t="s">
        <v>94</v>
      </c>
      <c r="B27" s="21" t="s">
        <v>64</v>
      </c>
      <c r="C27" s="21">
        <v>1.39</v>
      </c>
      <c r="D27" s="21">
        <v>1.8</v>
      </c>
    </row>
    <row r="28" spans="1:4" x14ac:dyDescent="0.3">
      <c r="A28" s="21" t="s">
        <v>95</v>
      </c>
      <c r="B28" s="21" t="s">
        <v>64</v>
      </c>
      <c r="C28" s="21">
        <v>0.3</v>
      </c>
      <c r="D28" s="21">
        <v>0.36</v>
      </c>
    </row>
    <row r="29" spans="1:4" x14ac:dyDescent="0.3">
      <c r="A29" s="21" t="s">
        <v>96</v>
      </c>
      <c r="B29" s="21" t="s">
        <v>64</v>
      </c>
      <c r="C29" s="21">
        <v>1.79</v>
      </c>
      <c r="D29" s="21">
        <v>1.28</v>
      </c>
    </row>
    <row r="30" spans="1:4" x14ac:dyDescent="0.3">
      <c r="A30" s="21" t="s">
        <v>97</v>
      </c>
      <c r="B30" s="21" t="s">
        <v>64</v>
      </c>
      <c r="C30" s="21">
        <v>1.49</v>
      </c>
      <c r="D30" s="21">
        <v>1.42</v>
      </c>
    </row>
    <row r="31" spans="1:4" x14ac:dyDescent="0.3">
      <c r="A31" s="21" t="s">
        <v>98</v>
      </c>
      <c r="B31" s="21" t="s">
        <v>64</v>
      </c>
      <c r="C31" s="21">
        <v>1.59</v>
      </c>
      <c r="D31" s="21">
        <v>1.06</v>
      </c>
    </row>
    <row r="32" spans="1:4" x14ac:dyDescent="0.3">
      <c r="A32" s="21" t="s">
        <v>99</v>
      </c>
      <c r="B32" s="21" t="s">
        <v>60</v>
      </c>
      <c r="C32" s="21">
        <v>0.99</v>
      </c>
      <c r="D32" s="21">
        <v>1.41</v>
      </c>
    </row>
    <row r="33" spans="1:4" x14ac:dyDescent="0.3">
      <c r="A33" s="21" t="s">
        <v>100</v>
      </c>
      <c r="B33" s="21" t="s">
        <v>101</v>
      </c>
      <c r="C33" s="21">
        <v>0.99</v>
      </c>
      <c r="D33" s="21">
        <v>1.34</v>
      </c>
    </row>
    <row r="34" spans="1:4" x14ac:dyDescent="0.3">
      <c r="A34" s="21" t="s">
        <v>102</v>
      </c>
      <c r="B34" s="21" t="s">
        <v>103</v>
      </c>
      <c r="C34" s="21">
        <v>0.71</v>
      </c>
      <c r="D34" s="21">
        <v>0.99</v>
      </c>
    </row>
    <row r="35" spans="1:4" x14ac:dyDescent="0.3">
      <c r="A35" s="21" t="s">
        <v>104</v>
      </c>
      <c r="B35" s="21" t="s">
        <v>105</v>
      </c>
      <c r="C35" s="21">
        <v>0.42</v>
      </c>
      <c r="D35" s="21">
        <v>0.34</v>
      </c>
    </row>
    <row r="36" spans="1:4" x14ac:dyDescent="0.3">
      <c r="A36" s="21" t="s">
        <v>106</v>
      </c>
      <c r="B36" s="21" t="s">
        <v>103</v>
      </c>
      <c r="C36" s="21">
        <v>0.73</v>
      </c>
      <c r="D36" s="21">
        <v>0.79</v>
      </c>
    </row>
    <row r="37" spans="1:4" x14ac:dyDescent="0.3">
      <c r="A37" s="21" t="s">
        <v>107</v>
      </c>
      <c r="B37" s="21" t="s">
        <v>108</v>
      </c>
      <c r="C37" s="21">
        <v>13.9</v>
      </c>
      <c r="D37" s="21">
        <v>17.079999999999998</v>
      </c>
    </row>
    <row r="38" spans="1:4" x14ac:dyDescent="0.3">
      <c r="A38" s="21" t="s">
        <v>109</v>
      </c>
      <c r="B38" s="21" t="s">
        <v>103</v>
      </c>
      <c r="C38" s="21">
        <v>6.99</v>
      </c>
      <c r="D38" s="21">
        <v>5.9</v>
      </c>
    </row>
    <row r="39" spans="1:4" x14ac:dyDescent="0.3">
      <c r="A39" s="21" t="s">
        <v>110</v>
      </c>
      <c r="B39" s="21" t="s">
        <v>103</v>
      </c>
      <c r="C39" s="21">
        <v>0.87</v>
      </c>
      <c r="D39" s="21">
        <v>0.59</v>
      </c>
    </row>
    <row r="40" spans="1:4" x14ac:dyDescent="0.3">
      <c r="A40" s="21" t="s">
        <v>111</v>
      </c>
      <c r="B40" s="21" t="s">
        <v>112</v>
      </c>
      <c r="C40" s="21">
        <v>3.2</v>
      </c>
      <c r="D40" s="21">
        <v>3.16</v>
      </c>
    </row>
    <row r="41" spans="1:4" x14ac:dyDescent="0.3">
      <c r="A41" s="21" t="s">
        <v>113</v>
      </c>
      <c r="B41" s="21" t="s">
        <v>114</v>
      </c>
      <c r="C41" s="21">
        <v>2.7</v>
      </c>
      <c r="D41" s="21">
        <v>2.4300000000000002</v>
      </c>
    </row>
    <row r="42" spans="1:4" x14ac:dyDescent="0.3">
      <c r="A42" s="21" t="s">
        <v>115</v>
      </c>
      <c r="B42" s="21" t="s">
        <v>66</v>
      </c>
      <c r="C42" s="21">
        <v>1.5</v>
      </c>
      <c r="D42" s="21">
        <v>1.06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110" zoomScaleNormal="110" workbookViewId="0">
      <selection activeCell="A7" sqref="A7"/>
    </sheetView>
  </sheetViews>
  <sheetFormatPr defaultRowHeight="13.8" x14ac:dyDescent="0.3"/>
  <cols>
    <col min="1" max="1" width="19.33203125" style="26" customWidth="1"/>
    <col min="2" max="2" width="10.6640625" style="26" customWidth="1"/>
    <col min="3" max="4" width="9.5546875" style="26" bestFit="1" customWidth="1"/>
    <col min="5" max="5" width="9.44140625" style="26" customWidth="1"/>
    <col min="6" max="6" width="9.5546875" style="26" bestFit="1" customWidth="1"/>
    <col min="7" max="256" width="8.88671875" style="26"/>
    <col min="257" max="257" width="12.88671875" style="26" customWidth="1"/>
    <col min="258" max="258" width="10.6640625" style="26" customWidth="1"/>
    <col min="259" max="260" width="8.88671875" style="26"/>
    <col min="261" max="261" width="9.44140625" style="26" customWidth="1"/>
    <col min="262" max="512" width="8.88671875" style="26"/>
    <col min="513" max="513" width="12.88671875" style="26" customWidth="1"/>
    <col min="514" max="514" width="10.6640625" style="26" customWidth="1"/>
    <col min="515" max="516" width="8.88671875" style="26"/>
    <col min="517" max="517" width="9.44140625" style="26" customWidth="1"/>
    <col min="518" max="768" width="8.88671875" style="26"/>
    <col min="769" max="769" width="12.88671875" style="26" customWidth="1"/>
    <col min="770" max="770" width="10.6640625" style="26" customWidth="1"/>
    <col min="771" max="772" width="8.88671875" style="26"/>
    <col min="773" max="773" width="9.44140625" style="26" customWidth="1"/>
    <col min="774" max="1024" width="8.88671875" style="26"/>
    <col min="1025" max="1025" width="12.88671875" style="26" customWidth="1"/>
    <col min="1026" max="1026" width="10.6640625" style="26" customWidth="1"/>
    <col min="1027" max="1028" width="8.88671875" style="26"/>
    <col min="1029" max="1029" width="9.44140625" style="26" customWidth="1"/>
    <col min="1030" max="1280" width="8.88671875" style="26"/>
    <col min="1281" max="1281" width="12.88671875" style="26" customWidth="1"/>
    <col min="1282" max="1282" width="10.6640625" style="26" customWidth="1"/>
    <col min="1283" max="1284" width="8.88671875" style="26"/>
    <col min="1285" max="1285" width="9.44140625" style="26" customWidth="1"/>
    <col min="1286" max="1536" width="8.88671875" style="26"/>
    <col min="1537" max="1537" width="12.88671875" style="26" customWidth="1"/>
    <col min="1538" max="1538" width="10.6640625" style="26" customWidth="1"/>
    <col min="1539" max="1540" width="8.88671875" style="26"/>
    <col min="1541" max="1541" width="9.44140625" style="26" customWidth="1"/>
    <col min="1542" max="1792" width="8.88671875" style="26"/>
    <col min="1793" max="1793" width="12.88671875" style="26" customWidth="1"/>
    <col min="1794" max="1794" width="10.6640625" style="26" customWidth="1"/>
    <col min="1795" max="1796" width="8.88671875" style="26"/>
    <col min="1797" max="1797" width="9.44140625" style="26" customWidth="1"/>
    <col min="1798" max="2048" width="8.88671875" style="26"/>
    <col min="2049" max="2049" width="12.88671875" style="26" customWidth="1"/>
    <col min="2050" max="2050" width="10.6640625" style="26" customWidth="1"/>
    <col min="2051" max="2052" width="8.88671875" style="26"/>
    <col min="2053" max="2053" width="9.44140625" style="26" customWidth="1"/>
    <col min="2054" max="2304" width="8.88671875" style="26"/>
    <col min="2305" max="2305" width="12.88671875" style="26" customWidth="1"/>
    <col min="2306" max="2306" width="10.6640625" style="26" customWidth="1"/>
    <col min="2307" max="2308" width="8.88671875" style="26"/>
    <col min="2309" max="2309" width="9.44140625" style="26" customWidth="1"/>
    <col min="2310" max="2560" width="8.88671875" style="26"/>
    <col min="2561" max="2561" width="12.88671875" style="26" customWidth="1"/>
    <col min="2562" max="2562" width="10.6640625" style="26" customWidth="1"/>
    <col min="2563" max="2564" width="8.88671875" style="26"/>
    <col min="2565" max="2565" width="9.44140625" style="26" customWidth="1"/>
    <col min="2566" max="2816" width="8.88671875" style="26"/>
    <col min="2817" max="2817" width="12.88671875" style="26" customWidth="1"/>
    <col min="2818" max="2818" width="10.6640625" style="26" customWidth="1"/>
    <col min="2819" max="2820" width="8.88671875" style="26"/>
    <col min="2821" max="2821" width="9.44140625" style="26" customWidth="1"/>
    <col min="2822" max="3072" width="8.88671875" style="26"/>
    <col min="3073" max="3073" width="12.88671875" style="26" customWidth="1"/>
    <col min="3074" max="3074" width="10.6640625" style="26" customWidth="1"/>
    <col min="3075" max="3076" width="8.88671875" style="26"/>
    <col min="3077" max="3077" width="9.44140625" style="26" customWidth="1"/>
    <col min="3078" max="3328" width="8.88671875" style="26"/>
    <col min="3329" max="3329" width="12.88671875" style="26" customWidth="1"/>
    <col min="3330" max="3330" width="10.6640625" style="26" customWidth="1"/>
    <col min="3331" max="3332" width="8.88671875" style="26"/>
    <col min="3333" max="3333" width="9.44140625" style="26" customWidth="1"/>
    <col min="3334" max="3584" width="8.88671875" style="26"/>
    <col min="3585" max="3585" width="12.88671875" style="26" customWidth="1"/>
    <col min="3586" max="3586" width="10.6640625" style="26" customWidth="1"/>
    <col min="3587" max="3588" width="8.88671875" style="26"/>
    <col min="3589" max="3589" width="9.44140625" style="26" customWidth="1"/>
    <col min="3590" max="3840" width="8.88671875" style="26"/>
    <col min="3841" max="3841" width="12.88671875" style="26" customWidth="1"/>
    <col min="3842" max="3842" width="10.6640625" style="26" customWidth="1"/>
    <col min="3843" max="3844" width="8.88671875" style="26"/>
    <col min="3845" max="3845" width="9.44140625" style="26" customWidth="1"/>
    <col min="3846" max="4096" width="8.88671875" style="26"/>
    <col min="4097" max="4097" width="12.88671875" style="26" customWidth="1"/>
    <col min="4098" max="4098" width="10.6640625" style="26" customWidth="1"/>
    <col min="4099" max="4100" width="8.88671875" style="26"/>
    <col min="4101" max="4101" width="9.44140625" style="26" customWidth="1"/>
    <col min="4102" max="4352" width="8.88671875" style="26"/>
    <col min="4353" max="4353" width="12.88671875" style="26" customWidth="1"/>
    <col min="4354" max="4354" width="10.6640625" style="26" customWidth="1"/>
    <col min="4355" max="4356" width="8.88671875" style="26"/>
    <col min="4357" max="4357" width="9.44140625" style="26" customWidth="1"/>
    <col min="4358" max="4608" width="8.88671875" style="26"/>
    <col min="4609" max="4609" width="12.88671875" style="26" customWidth="1"/>
    <col min="4610" max="4610" width="10.6640625" style="26" customWidth="1"/>
    <col min="4611" max="4612" width="8.88671875" style="26"/>
    <col min="4613" max="4613" width="9.44140625" style="26" customWidth="1"/>
    <col min="4614" max="4864" width="8.88671875" style="26"/>
    <col min="4865" max="4865" width="12.88671875" style="26" customWidth="1"/>
    <col min="4866" max="4866" width="10.6640625" style="26" customWidth="1"/>
    <col min="4867" max="4868" width="8.88671875" style="26"/>
    <col min="4869" max="4869" width="9.44140625" style="26" customWidth="1"/>
    <col min="4870" max="5120" width="8.88671875" style="26"/>
    <col min="5121" max="5121" width="12.88671875" style="26" customWidth="1"/>
    <col min="5122" max="5122" width="10.6640625" style="26" customWidth="1"/>
    <col min="5123" max="5124" width="8.88671875" style="26"/>
    <col min="5125" max="5125" width="9.44140625" style="26" customWidth="1"/>
    <col min="5126" max="5376" width="8.88671875" style="26"/>
    <col min="5377" max="5377" width="12.88671875" style="26" customWidth="1"/>
    <col min="5378" max="5378" width="10.6640625" style="26" customWidth="1"/>
    <col min="5379" max="5380" width="8.88671875" style="26"/>
    <col min="5381" max="5381" width="9.44140625" style="26" customWidth="1"/>
    <col min="5382" max="5632" width="8.88671875" style="26"/>
    <col min="5633" max="5633" width="12.88671875" style="26" customWidth="1"/>
    <col min="5634" max="5634" width="10.6640625" style="26" customWidth="1"/>
    <col min="5635" max="5636" width="8.88671875" style="26"/>
    <col min="5637" max="5637" width="9.44140625" style="26" customWidth="1"/>
    <col min="5638" max="5888" width="8.88671875" style="26"/>
    <col min="5889" max="5889" width="12.88671875" style="26" customWidth="1"/>
    <col min="5890" max="5890" width="10.6640625" style="26" customWidth="1"/>
    <col min="5891" max="5892" width="8.88671875" style="26"/>
    <col min="5893" max="5893" width="9.44140625" style="26" customWidth="1"/>
    <col min="5894" max="6144" width="8.88671875" style="26"/>
    <col min="6145" max="6145" width="12.88671875" style="26" customWidth="1"/>
    <col min="6146" max="6146" width="10.6640625" style="26" customWidth="1"/>
    <col min="6147" max="6148" width="8.88671875" style="26"/>
    <col min="6149" max="6149" width="9.44140625" style="26" customWidth="1"/>
    <col min="6150" max="6400" width="8.88671875" style="26"/>
    <col min="6401" max="6401" width="12.88671875" style="26" customWidth="1"/>
    <col min="6402" max="6402" width="10.6640625" style="26" customWidth="1"/>
    <col min="6403" max="6404" width="8.88671875" style="26"/>
    <col min="6405" max="6405" width="9.44140625" style="26" customWidth="1"/>
    <col min="6406" max="6656" width="8.88671875" style="26"/>
    <col min="6657" max="6657" width="12.88671875" style="26" customWidth="1"/>
    <col min="6658" max="6658" width="10.6640625" style="26" customWidth="1"/>
    <col min="6659" max="6660" width="8.88671875" style="26"/>
    <col min="6661" max="6661" width="9.44140625" style="26" customWidth="1"/>
    <col min="6662" max="6912" width="8.88671875" style="26"/>
    <col min="6913" max="6913" width="12.88671875" style="26" customWidth="1"/>
    <col min="6914" max="6914" width="10.6640625" style="26" customWidth="1"/>
    <col min="6915" max="6916" width="8.88671875" style="26"/>
    <col min="6917" max="6917" width="9.44140625" style="26" customWidth="1"/>
    <col min="6918" max="7168" width="8.88671875" style="26"/>
    <col min="7169" max="7169" width="12.88671875" style="26" customWidth="1"/>
    <col min="7170" max="7170" width="10.6640625" style="26" customWidth="1"/>
    <col min="7171" max="7172" width="8.88671875" style="26"/>
    <col min="7173" max="7173" width="9.44140625" style="26" customWidth="1"/>
    <col min="7174" max="7424" width="8.88671875" style="26"/>
    <col min="7425" max="7425" width="12.88671875" style="26" customWidth="1"/>
    <col min="7426" max="7426" width="10.6640625" style="26" customWidth="1"/>
    <col min="7427" max="7428" width="8.88671875" style="26"/>
    <col min="7429" max="7429" width="9.44140625" style="26" customWidth="1"/>
    <col min="7430" max="7680" width="8.88671875" style="26"/>
    <col min="7681" max="7681" width="12.88671875" style="26" customWidth="1"/>
    <col min="7682" max="7682" width="10.6640625" style="26" customWidth="1"/>
    <col min="7683" max="7684" width="8.88671875" style="26"/>
    <col min="7685" max="7685" width="9.44140625" style="26" customWidth="1"/>
    <col min="7686" max="7936" width="8.88671875" style="26"/>
    <col min="7937" max="7937" width="12.88671875" style="26" customWidth="1"/>
    <col min="7938" max="7938" width="10.6640625" style="26" customWidth="1"/>
    <col min="7939" max="7940" width="8.88671875" style="26"/>
    <col min="7941" max="7941" width="9.44140625" style="26" customWidth="1"/>
    <col min="7942" max="8192" width="8.88671875" style="26"/>
    <col min="8193" max="8193" width="12.88671875" style="26" customWidth="1"/>
    <col min="8194" max="8194" width="10.6640625" style="26" customWidth="1"/>
    <col min="8195" max="8196" width="8.88671875" style="26"/>
    <col min="8197" max="8197" width="9.44140625" style="26" customWidth="1"/>
    <col min="8198" max="8448" width="8.88671875" style="26"/>
    <col min="8449" max="8449" width="12.88671875" style="26" customWidth="1"/>
    <col min="8450" max="8450" width="10.6640625" style="26" customWidth="1"/>
    <col min="8451" max="8452" width="8.88671875" style="26"/>
    <col min="8453" max="8453" width="9.44140625" style="26" customWidth="1"/>
    <col min="8454" max="8704" width="8.88671875" style="26"/>
    <col min="8705" max="8705" width="12.88671875" style="26" customWidth="1"/>
    <col min="8706" max="8706" width="10.6640625" style="26" customWidth="1"/>
    <col min="8707" max="8708" width="8.88671875" style="26"/>
    <col min="8709" max="8709" width="9.44140625" style="26" customWidth="1"/>
    <col min="8710" max="8960" width="8.88671875" style="26"/>
    <col min="8961" max="8961" width="12.88671875" style="26" customWidth="1"/>
    <col min="8962" max="8962" width="10.6640625" style="26" customWidth="1"/>
    <col min="8963" max="8964" width="8.88671875" style="26"/>
    <col min="8965" max="8965" width="9.44140625" style="26" customWidth="1"/>
    <col min="8966" max="9216" width="8.88671875" style="26"/>
    <col min="9217" max="9217" width="12.88671875" style="26" customWidth="1"/>
    <col min="9218" max="9218" width="10.6640625" style="26" customWidth="1"/>
    <col min="9219" max="9220" width="8.88671875" style="26"/>
    <col min="9221" max="9221" width="9.44140625" style="26" customWidth="1"/>
    <col min="9222" max="9472" width="8.88671875" style="26"/>
    <col min="9473" max="9473" width="12.88671875" style="26" customWidth="1"/>
    <col min="9474" max="9474" width="10.6640625" style="26" customWidth="1"/>
    <col min="9475" max="9476" width="8.88671875" style="26"/>
    <col min="9477" max="9477" width="9.44140625" style="26" customWidth="1"/>
    <col min="9478" max="9728" width="8.88671875" style="26"/>
    <col min="9729" max="9729" width="12.88671875" style="26" customWidth="1"/>
    <col min="9730" max="9730" width="10.6640625" style="26" customWidth="1"/>
    <col min="9731" max="9732" width="8.88671875" style="26"/>
    <col min="9733" max="9733" width="9.44140625" style="26" customWidth="1"/>
    <col min="9734" max="9984" width="8.88671875" style="26"/>
    <col min="9985" max="9985" width="12.88671875" style="26" customWidth="1"/>
    <col min="9986" max="9986" width="10.6640625" style="26" customWidth="1"/>
    <col min="9987" max="9988" width="8.88671875" style="26"/>
    <col min="9989" max="9989" width="9.44140625" style="26" customWidth="1"/>
    <col min="9990" max="10240" width="8.88671875" style="26"/>
    <col min="10241" max="10241" width="12.88671875" style="26" customWidth="1"/>
    <col min="10242" max="10242" width="10.6640625" style="26" customWidth="1"/>
    <col min="10243" max="10244" width="8.88671875" style="26"/>
    <col min="10245" max="10245" width="9.44140625" style="26" customWidth="1"/>
    <col min="10246" max="10496" width="8.88671875" style="26"/>
    <col min="10497" max="10497" width="12.88671875" style="26" customWidth="1"/>
    <col min="10498" max="10498" width="10.6640625" style="26" customWidth="1"/>
    <col min="10499" max="10500" width="8.88671875" style="26"/>
    <col min="10501" max="10501" width="9.44140625" style="26" customWidth="1"/>
    <col min="10502" max="10752" width="8.88671875" style="26"/>
    <col min="10753" max="10753" width="12.88671875" style="26" customWidth="1"/>
    <col min="10754" max="10754" width="10.6640625" style="26" customWidth="1"/>
    <col min="10755" max="10756" width="8.88671875" style="26"/>
    <col min="10757" max="10757" width="9.44140625" style="26" customWidth="1"/>
    <col min="10758" max="11008" width="8.88671875" style="26"/>
    <col min="11009" max="11009" width="12.88671875" style="26" customWidth="1"/>
    <col min="11010" max="11010" width="10.6640625" style="26" customWidth="1"/>
    <col min="11011" max="11012" width="8.88671875" style="26"/>
    <col min="11013" max="11013" width="9.44140625" style="26" customWidth="1"/>
    <col min="11014" max="11264" width="8.88671875" style="26"/>
    <col min="11265" max="11265" width="12.88671875" style="26" customWidth="1"/>
    <col min="11266" max="11266" width="10.6640625" style="26" customWidth="1"/>
    <col min="11267" max="11268" width="8.88671875" style="26"/>
    <col min="11269" max="11269" width="9.44140625" style="26" customWidth="1"/>
    <col min="11270" max="11520" width="8.88671875" style="26"/>
    <col min="11521" max="11521" width="12.88671875" style="26" customWidth="1"/>
    <col min="11522" max="11522" width="10.6640625" style="26" customWidth="1"/>
    <col min="11523" max="11524" width="8.88671875" style="26"/>
    <col min="11525" max="11525" width="9.44140625" style="26" customWidth="1"/>
    <col min="11526" max="11776" width="8.88671875" style="26"/>
    <col min="11777" max="11777" width="12.88671875" style="26" customWidth="1"/>
    <col min="11778" max="11778" width="10.6640625" style="26" customWidth="1"/>
    <col min="11779" max="11780" width="8.88671875" style="26"/>
    <col min="11781" max="11781" width="9.44140625" style="26" customWidth="1"/>
    <col min="11782" max="12032" width="8.88671875" style="26"/>
    <col min="12033" max="12033" width="12.88671875" style="26" customWidth="1"/>
    <col min="12034" max="12034" width="10.6640625" style="26" customWidth="1"/>
    <col min="12035" max="12036" width="8.88671875" style="26"/>
    <col min="12037" max="12037" width="9.44140625" style="26" customWidth="1"/>
    <col min="12038" max="12288" width="8.88671875" style="26"/>
    <col min="12289" max="12289" width="12.88671875" style="26" customWidth="1"/>
    <col min="12290" max="12290" width="10.6640625" style="26" customWidth="1"/>
    <col min="12291" max="12292" width="8.88671875" style="26"/>
    <col min="12293" max="12293" width="9.44140625" style="26" customWidth="1"/>
    <col min="12294" max="12544" width="8.88671875" style="26"/>
    <col min="12545" max="12545" width="12.88671875" style="26" customWidth="1"/>
    <col min="12546" max="12546" width="10.6640625" style="26" customWidth="1"/>
    <col min="12547" max="12548" width="8.88671875" style="26"/>
    <col min="12549" max="12549" width="9.44140625" style="26" customWidth="1"/>
    <col min="12550" max="12800" width="8.88671875" style="26"/>
    <col min="12801" max="12801" width="12.88671875" style="26" customWidth="1"/>
    <col min="12802" max="12802" width="10.6640625" style="26" customWidth="1"/>
    <col min="12803" max="12804" width="8.88671875" style="26"/>
    <col min="12805" max="12805" width="9.44140625" style="26" customWidth="1"/>
    <col min="12806" max="13056" width="8.88671875" style="26"/>
    <col min="13057" max="13057" width="12.88671875" style="26" customWidth="1"/>
    <col min="13058" max="13058" width="10.6640625" style="26" customWidth="1"/>
    <col min="13059" max="13060" width="8.88671875" style="26"/>
    <col min="13061" max="13061" width="9.44140625" style="26" customWidth="1"/>
    <col min="13062" max="13312" width="8.88671875" style="26"/>
    <col min="13313" max="13313" width="12.88671875" style="26" customWidth="1"/>
    <col min="13314" max="13314" width="10.6640625" style="26" customWidth="1"/>
    <col min="13315" max="13316" width="8.88671875" style="26"/>
    <col min="13317" max="13317" width="9.44140625" style="26" customWidth="1"/>
    <col min="13318" max="13568" width="8.88671875" style="26"/>
    <col min="13569" max="13569" width="12.88671875" style="26" customWidth="1"/>
    <col min="13570" max="13570" width="10.6640625" style="26" customWidth="1"/>
    <col min="13571" max="13572" width="8.88671875" style="26"/>
    <col min="13573" max="13573" width="9.44140625" style="26" customWidth="1"/>
    <col min="13574" max="13824" width="8.88671875" style="26"/>
    <col min="13825" max="13825" width="12.88671875" style="26" customWidth="1"/>
    <col min="13826" max="13826" width="10.6640625" style="26" customWidth="1"/>
    <col min="13827" max="13828" width="8.88671875" style="26"/>
    <col min="13829" max="13829" width="9.44140625" style="26" customWidth="1"/>
    <col min="13830" max="14080" width="8.88671875" style="26"/>
    <col min="14081" max="14081" width="12.88671875" style="26" customWidth="1"/>
    <col min="14082" max="14082" width="10.6640625" style="26" customWidth="1"/>
    <col min="14083" max="14084" width="8.88671875" style="26"/>
    <col min="14085" max="14085" width="9.44140625" style="26" customWidth="1"/>
    <col min="14086" max="14336" width="8.88671875" style="26"/>
    <col min="14337" max="14337" width="12.88671875" style="26" customWidth="1"/>
    <col min="14338" max="14338" width="10.6640625" style="26" customWidth="1"/>
    <col min="14339" max="14340" width="8.88671875" style="26"/>
    <col min="14341" max="14341" width="9.44140625" style="26" customWidth="1"/>
    <col min="14342" max="14592" width="8.88671875" style="26"/>
    <col min="14593" max="14593" width="12.88671875" style="26" customWidth="1"/>
    <col min="14594" max="14594" width="10.6640625" style="26" customWidth="1"/>
    <col min="14595" max="14596" width="8.88671875" style="26"/>
    <col min="14597" max="14597" width="9.44140625" style="26" customWidth="1"/>
    <col min="14598" max="14848" width="8.88671875" style="26"/>
    <col min="14849" max="14849" width="12.88671875" style="26" customWidth="1"/>
    <col min="14850" max="14850" width="10.6640625" style="26" customWidth="1"/>
    <col min="14851" max="14852" width="8.88671875" style="26"/>
    <col min="14853" max="14853" width="9.44140625" style="26" customWidth="1"/>
    <col min="14854" max="15104" width="8.88671875" style="26"/>
    <col min="15105" max="15105" width="12.88671875" style="26" customWidth="1"/>
    <col min="15106" max="15106" width="10.6640625" style="26" customWidth="1"/>
    <col min="15107" max="15108" width="8.88671875" style="26"/>
    <col min="15109" max="15109" width="9.44140625" style="26" customWidth="1"/>
    <col min="15110" max="15360" width="8.88671875" style="26"/>
    <col min="15361" max="15361" width="12.88671875" style="26" customWidth="1"/>
    <col min="15362" max="15362" width="10.6640625" style="26" customWidth="1"/>
    <col min="15363" max="15364" width="8.88671875" style="26"/>
    <col min="15365" max="15365" width="9.44140625" style="26" customWidth="1"/>
    <col min="15366" max="15616" width="8.88671875" style="26"/>
    <col min="15617" max="15617" width="12.88671875" style="26" customWidth="1"/>
    <col min="15618" max="15618" width="10.6640625" style="26" customWidth="1"/>
    <col min="15619" max="15620" width="8.88671875" style="26"/>
    <col min="15621" max="15621" width="9.44140625" style="26" customWidth="1"/>
    <col min="15622" max="15872" width="8.88671875" style="26"/>
    <col min="15873" max="15873" width="12.88671875" style="26" customWidth="1"/>
    <col min="15874" max="15874" width="10.6640625" style="26" customWidth="1"/>
    <col min="15875" max="15876" width="8.88671875" style="26"/>
    <col min="15877" max="15877" width="9.44140625" style="26" customWidth="1"/>
    <col min="15878" max="16128" width="8.88671875" style="26"/>
    <col min="16129" max="16129" width="12.88671875" style="26" customWidth="1"/>
    <col min="16130" max="16130" width="10.6640625" style="26" customWidth="1"/>
    <col min="16131" max="16132" width="8.88671875" style="26"/>
    <col min="16133" max="16133" width="9.44140625" style="26" customWidth="1"/>
    <col min="16134" max="16384" width="8.88671875" style="26"/>
  </cols>
  <sheetData>
    <row r="1" spans="1:11" x14ac:dyDescent="0.3">
      <c r="B1" s="39" t="s">
        <v>172</v>
      </c>
    </row>
    <row r="2" spans="1:11" ht="14.4" thickBot="1" x14ac:dyDescent="0.35">
      <c r="A2" s="40"/>
      <c r="B2" s="123">
        <v>2004</v>
      </c>
      <c r="C2" s="124"/>
      <c r="D2" s="123">
        <v>2005</v>
      </c>
      <c r="E2" s="124"/>
      <c r="F2" s="123">
        <v>2006</v>
      </c>
      <c r="G2" s="124"/>
      <c r="H2" s="123">
        <v>2007</v>
      </c>
      <c r="I2" s="124"/>
      <c r="J2" s="123">
        <v>2008</v>
      </c>
      <c r="K2" s="124"/>
    </row>
    <row r="3" spans="1:11" x14ac:dyDescent="0.3">
      <c r="A3" s="41"/>
      <c r="B3" s="42" t="s">
        <v>173</v>
      </c>
      <c r="C3" s="43" t="s">
        <v>174</v>
      </c>
      <c r="D3" s="42" t="s">
        <v>173</v>
      </c>
      <c r="E3" s="43" t="s">
        <v>174</v>
      </c>
      <c r="F3" s="42" t="s">
        <v>173</v>
      </c>
      <c r="G3" s="43" t="s">
        <v>174</v>
      </c>
      <c r="H3" s="42" t="s">
        <v>173</v>
      </c>
      <c r="I3" s="43" t="s">
        <v>174</v>
      </c>
      <c r="J3" s="42" t="s">
        <v>173</v>
      </c>
      <c r="K3" s="43" t="s">
        <v>174</v>
      </c>
    </row>
    <row r="4" spans="1:11" x14ac:dyDescent="0.3">
      <c r="A4" s="27" t="s">
        <v>175</v>
      </c>
      <c r="B4" s="28">
        <v>11.149108527131787</v>
      </c>
      <c r="C4" s="29">
        <v>10.712325581395358</v>
      </c>
      <c r="D4" s="28">
        <v>11.725758754863797</v>
      </c>
      <c r="E4" s="29">
        <v>11.127237354085622</v>
      </c>
      <c r="F4" s="28">
        <v>12.222431372549035</v>
      </c>
      <c r="G4" s="29">
        <v>11.576274509803918</v>
      </c>
      <c r="H4" s="28">
        <v>12.680823529411795</v>
      </c>
      <c r="I4" s="29">
        <v>11.922235294117641</v>
      </c>
      <c r="J4" s="28">
        <v>12.904103149606289</v>
      </c>
      <c r="K4" s="29">
        <v>12.044933070866131</v>
      </c>
    </row>
    <row r="5" spans="1:11" x14ac:dyDescent="0.3">
      <c r="A5" s="27" t="s">
        <v>176</v>
      </c>
      <c r="B5" s="30">
        <v>2.1489085452057532E-2</v>
      </c>
      <c r="C5" s="31">
        <v>1.0405465568726813E-2</v>
      </c>
      <c r="D5" s="30">
        <v>2.71721759487491E-2</v>
      </c>
      <c r="E5" s="31">
        <v>1.9798197348833924E-2</v>
      </c>
      <c r="F5" s="30">
        <v>3.9233435231714013E-2</v>
      </c>
      <c r="G5" s="31">
        <v>2.917149915109209E-2</v>
      </c>
      <c r="H5" s="32">
        <v>3.3453821213524563E-3</v>
      </c>
      <c r="I5" s="33">
        <v>1.2260861509958405E-3</v>
      </c>
      <c r="J5" s="34">
        <v>2.8545785207652694E-2</v>
      </c>
      <c r="K5" s="35">
        <v>2.5790799060394009E-2</v>
      </c>
    </row>
    <row r="6" spans="1:11" x14ac:dyDescent="0.3">
      <c r="A6" s="36" t="s">
        <v>177</v>
      </c>
      <c r="B6" s="37">
        <v>258</v>
      </c>
      <c r="C6" s="38">
        <v>258</v>
      </c>
      <c r="D6" s="37">
        <v>257</v>
      </c>
      <c r="E6" s="38">
        <v>257</v>
      </c>
      <c r="F6" s="37">
        <v>255</v>
      </c>
      <c r="G6" s="38">
        <v>255</v>
      </c>
      <c r="H6" s="37">
        <v>255</v>
      </c>
      <c r="I6" s="38">
        <v>255</v>
      </c>
      <c r="J6" s="37">
        <v>254</v>
      </c>
      <c r="K6" s="38">
        <v>254</v>
      </c>
    </row>
    <row r="7" spans="1:11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14.4" x14ac:dyDescent="0.3">
      <c r="A8"/>
      <c r="B8"/>
      <c r="C8"/>
      <c r="D8"/>
      <c r="E8"/>
      <c r="F8"/>
      <c r="G8"/>
      <c r="H8"/>
      <c r="I8" s="24"/>
      <c r="J8" s="24"/>
      <c r="K8" s="24"/>
    </row>
    <row r="9" spans="1:11" ht="14.4" x14ac:dyDescent="0.3">
      <c r="A9"/>
      <c r="B9"/>
      <c r="C9"/>
      <c r="D9"/>
      <c r="E9"/>
      <c r="F9"/>
      <c r="G9"/>
      <c r="H9"/>
      <c r="I9" s="24"/>
      <c r="J9" s="24"/>
      <c r="K9" s="24"/>
    </row>
    <row r="10" spans="1:11" ht="14.4" x14ac:dyDescent="0.3">
      <c r="A10"/>
      <c r="B10"/>
      <c r="C10"/>
      <c r="D10"/>
      <c r="E10"/>
      <c r="F10"/>
      <c r="G10"/>
      <c r="H10"/>
      <c r="I10" s="24"/>
      <c r="J10" s="24"/>
      <c r="K10" s="24"/>
    </row>
    <row r="11" spans="1:11" ht="14.4" x14ac:dyDescent="0.3">
      <c r="A11"/>
      <c r="B11"/>
      <c r="C11"/>
      <c r="D11"/>
      <c r="E11"/>
      <c r="F11"/>
      <c r="G11"/>
      <c r="H11"/>
      <c r="I11" s="24"/>
      <c r="J11" s="24"/>
      <c r="K11" s="24"/>
    </row>
    <row r="12" spans="1:11" ht="14.4" x14ac:dyDescent="0.3">
      <c r="A12"/>
      <c r="B12"/>
      <c r="C12"/>
      <c r="D12"/>
      <c r="E12"/>
      <c r="F12"/>
      <c r="G12"/>
      <c r="H12"/>
      <c r="I12" s="24"/>
      <c r="J12" s="24"/>
      <c r="K12" s="24"/>
    </row>
    <row r="13" spans="1:11" ht="14.4" x14ac:dyDescent="0.3">
      <c r="A13"/>
      <c r="B13"/>
      <c r="C13"/>
      <c r="D13"/>
      <c r="E13"/>
      <c r="F13"/>
      <c r="G13"/>
      <c r="H13"/>
      <c r="I13" s="24"/>
      <c r="J13" s="24"/>
      <c r="K13" s="24"/>
    </row>
    <row r="14" spans="1:11" ht="14.4" x14ac:dyDescent="0.3">
      <c r="A14"/>
      <c r="B14"/>
      <c r="C14"/>
      <c r="D14"/>
      <c r="E14"/>
      <c r="F14"/>
      <c r="G14"/>
      <c r="H14"/>
      <c r="I14" s="24"/>
      <c r="J14" s="24"/>
      <c r="K14" s="24"/>
    </row>
    <row r="15" spans="1:11" ht="14.4" x14ac:dyDescent="0.3">
      <c r="A15"/>
      <c r="B15"/>
      <c r="C15"/>
      <c r="D15"/>
      <c r="E15"/>
      <c r="F15"/>
      <c r="G15"/>
      <c r="H15"/>
      <c r="I15" s="24"/>
      <c r="J15" s="24"/>
      <c r="K15" s="24"/>
    </row>
    <row r="16" spans="1:11" ht="14.4" x14ac:dyDescent="0.3">
      <c r="A16"/>
      <c r="B16"/>
      <c r="C16"/>
      <c r="D16"/>
      <c r="E16"/>
      <c r="F16"/>
      <c r="G16"/>
      <c r="H16"/>
      <c r="I16" s="24"/>
      <c r="J16" s="24"/>
      <c r="K16" s="24"/>
    </row>
    <row r="17" spans="1:12" ht="14.4" x14ac:dyDescent="0.3">
      <c r="A17"/>
      <c r="B17"/>
      <c r="C17"/>
      <c r="D17"/>
      <c r="E17"/>
      <c r="F17"/>
      <c r="G17"/>
      <c r="H17"/>
      <c r="I17" s="24"/>
      <c r="J17" s="24"/>
      <c r="K17" s="24"/>
    </row>
    <row r="18" spans="1:12" ht="14.4" x14ac:dyDescent="0.3">
      <c r="A18"/>
      <c r="B18"/>
      <c r="C18"/>
      <c r="D18"/>
      <c r="E18"/>
      <c r="F18"/>
      <c r="G18"/>
      <c r="H18"/>
      <c r="I18" s="24"/>
      <c r="J18" s="24"/>
      <c r="K18" s="24"/>
    </row>
    <row r="19" spans="1:12" ht="14.4" x14ac:dyDescent="0.3">
      <c r="A19"/>
      <c r="B19"/>
      <c r="C19"/>
      <c r="D19"/>
      <c r="E19"/>
      <c r="F19"/>
      <c r="G19"/>
      <c r="H19"/>
      <c r="I19" s="24"/>
      <c r="J19" s="24"/>
      <c r="K19" s="24"/>
    </row>
    <row r="20" spans="1:12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2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2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2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2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20.25" customHeigh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</sheetData>
  <mergeCells count="5">
    <mergeCell ref="B2:C2"/>
    <mergeCell ref="D2:E2"/>
    <mergeCell ref="F2:G2"/>
    <mergeCell ref="H2:I2"/>
    <mergeCell ref="J2:K2"/>
  </mergeCells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"/>
  <sheetViews>
    <sheetView workbookViewId="0">
      <selection activeCell="A17" sqref="A17"/>
    </sheetView>
  </sheetViews>
  <sheetFormatPr defaultRowHeight="14.4" x14ac:dyDescent="0.3"/>
  <cols>
    <col min="1" max="1" width="14" style="72" customWidth="1"/>
    <col min="2" max="2" width="9.6640625" style="72" customWidth="1"/>
    <col min="3" max="11" width="8.88671875" style="72"/>
    <col min="12" max="12" width="16.33203125" style="72" customWidth="1"/>
    <col min="13" max="16384" width="8.88671875" style="72"/>
  </cols>
  <sheetData>
    <row r="1" spans="1:19" x14ac:dyDescent="0.3">
      <c r="A1" s="73" t="s">
        <v>253</v>
      </c>
      <c r="B1" s="73">
        <v>2007</v>
      </c>
      <c r="C1" s="73">
        <v>2008</v>
      </c>
      <c r="D1" s="73">
        <v>2009</v>
      </c>
      <c r="G1"/>
      <c r="H1"/>
      <c r="I1"/>
      <c r="J1"/>
      <c r="K1"/>
      <c r="L1"/>
      <c r="M1"/>
      <c r="N1"/>
      <c r="O1"/>
      <c r="P1"/>
    </row>
    <row r="2" spans="1:19" x14ac:dyDescent="0.3">
      <c r="A2" s="72" t="s">
        <v>257</v>
      </c>
      <c r="B2" s="74">
        <v>246.93409742120343</v>
      </c>
      <c r="C2" s="74">
        <v>245.84179543782193</v>
      </c>
      <c r="D2" s="74">
        <v>219.88159879336351</v>
      </c>
      <c r="F2" s="75"/>
      <c r="G2"/>
      <c r="H2"/>
      <c r="I2"/>
      <c r="J2"/>
      <c r="K2"/>
      <c r="L2"/>
      <c r="M2"/>
      <c r="N2"/>
      <c r="O2"/>
      <c r="P2"/>
      <c r="Q2" s="76"/>
      <c r="R2" s="76"/>
      <c r="S2" s="76"/>
    </row>
    <row r="3" spans="1:19" x14ac:dyDescent="0.3">
      <c r="A3" s="72" t="s">
        <v>261</v>
      </c>
      <c r="B3" s="74">
        <v>37.634782608695652</v>
      </c>
      <c r="C3" s="74">
        <v>59.885614922541897</v>
      </c>
      <c r="D3" s="74">
        <v>63.055791190864603</v>
      </c>
      <c r="F3" s="75"/>
      <c r="G3"/>
      <c r="H3"/>
      <c r="I3"/>
      <c r="J3"/>
      <c r="K3"/>
      <c r="L3"/>
      <c r="M3"/>
      <c r="N3"/>
      <c r="O3"/>
      <c r="P3"/>
      <c r="Q3" s="77"/>
      <c r="R3" s="77"/>
      <c r="S3" s="77"/>
    </row>
    <row r="4" spans="1:19" x14ac:dyDescent="0.3">
      <c r="A4" s="72" t="s">
        <v>266</v>
      </c>
      <c r="B4" s="74">
        <v>38.586928594368914</v>
      </c>
      <c r="C4" s="74">
        <v>48.771443736730362</v>
      </c>
      <c r="D4" s="74">
        <v>45.699252801992529</v>
      </c>
      <c r="F4" s="75"/>
      <c r="G4"/>
      <c r="H4"/>
      <c r="I4"/>
      <c r="J4"/>
      <c r="K4"/>
      <c r="L4"/>
      <c r="M4"/>
      <c r="N4"/>
      <c r="O4"/>
      <c r="P4"/>
      <c r="Q4" s="77"/>
      <c r="R4" s="77"/>
      <c r="S4" s="77"/>
    </row>
    <row r="5" spans="1:19" x14ac:dyDescent="0.3">
      <c r="A5" s="72" t="s">
        <v>265</v>
      </c>
      <c r="B5" s="74">
        <v>88.670711974110034</v>
      </c>
      <c r="C5" s="74">
        <v>86.425006780580418</v>
      </c>
      <c r="D5" s="74">
        <v>55.704137180185086</v>
      </c>
      <c r="F5" s="75"/>
      <c r="G5"/>
      <c r="H5"/>
      <c r="I5"/>
      <c r="J5"/>
      <c r="K5"/>
      <c r="L5"/>
      <c r="M5"/>
      <c r="N5"/>
      <c r="O5"/>
      <c r="P5"/>
      <c r="Q5" s="77"/>
      <c r="R5" s="77"/>
      <c r="S5" s="77"/>
    </row>
    <row r="6" spans="1:19" x14ac:dyDescent="0.3">
      <c r="A6" s="72" t="s">
        <v>263</v>
      </c>
      <c r="B6" s="74">
        <v>85.319985979670534</v>
      </c>
      <c r="C6" s="74">
        <v>102.63562958780351</v>
      </c>
      <c r="D6" s="74">
        <v>91.366822761458778</v>
      </c>
      <c r="F6" s="75"/>
      <c r="G6"/>
      <c r="H6"/>
      <c r="I6"/>
      <c r="J6"/>
      <c r="K6"/>
      <c r="L6"/>
      <c r="M6"/>
      <c r="N6"/>
      <c r="O6"/>
      <c r="P6"/>
      <c r="Q6" s="77"/>
      <c r="R6" s="77"/>
      <c r="S6" s="77"/>
    </row>
    <row r="7" spans="1:19" x14ac:dyDescent="0.3">
      <c r="A7" s="72" t="s">
        <v>255</v>
      </c>
      <c r="B7" s="74">
        <v>111.79352226720648</v>
      </c>
      <c r="C7" s="74">
        <v>106.92965517241379</v>
      </c>
      <c r="D7" s="74">
        <v>81.19583333333334</v>
      </c>
      <c r="F7" s="78"/>
      <c r="G7"/>
      <c r="H7"/>
      <c r="I7"/>
      <c r="J7"/>
      <c r="K7"/>
      <c r="L7"/>
      <c r="M7"/>
      <c r="N7"/>
      <c r="O7"/>
      <c r="P7"/>
      <c r="Q7" s="77"/>
      <c r="R7" s="77"/>
      <c r="S7" s="77"/>
    </row>
    <row r="8" spans="1:19" x14ac:dyDescent="0.3">
      <c r="A8" s="72" t="s">
        <v>262</v>
      </c>
      <c r="B8" s="74">
        <v>64.356787048567867</v>
      </c>
      <c r="C8" s="74">
        <v>62.370510396975426</v>
      </c>
      <c r="D8" s="74">
        <v>57.146217418944694</v>
      </c>
      <c r="F8" s="75"/>
      <c r="G8"/>
      <c r="H8"/>
      <c r="I8"/>
      <c r="J8"/>
      <c r="K8"/>
      <c r="L8"/>
      <c r="M8"/>
      <c r="N8"/>
      <c r="O8"/>
      <c r="P8"/>
      <c r="Q8" s="77"/>
      <c r="R8" s="77"/>
      <c r="S8" s="77"/>
    </row>
    <row r="9" spans="1:19" x14ac:dyDescent="0.3">
      <c r="A9" s="72" t="s">
        <v>267</v>
      </c>
      <c r="B9" s="74">
        <v>136.33389570789544</v>
      </c>
      <c r="C9" s="74">
        <v>149.96777326920366</v>
      </c>
      <c r="D9" s="74">
        <v>152.90464939266118</v>
      </c>
      <c r="F9" s="75"/>
      <c r="G9"/>
      <c r="H9"/>
      <c r="I9"/>
      <c r="J9"/>
      <c r="K9"/>
      <c r="L9"/>
      <c r="M9"/>
      <c r="N9"/>
      <c r="O9"/>
      <c r="P9"/>
      <c r="Q9" s="77"/>
      <c r="R9" s="77"/>
      <c r="S9" s="77"/>
    </row>
    <row r="10" spans="1:19" x14ac:dyDescent="0.3">
      <c r="A10" s="72" t="s">
        <v>258</v>
      </c>
      <c r="B10" s="74">
        <v>87.528916929547847</v>
      </c>
      <c r="C10" s="74">
        <v>112.53269024651661</v>
      </c>
      <c r="D10" s="74">
        <v>56.170293797606092</v>
      </c>
      <c r="F10" s="75"/>
      <c r="G10"/>
      <c r="H10"/>
      <c r="I10"/>
      <c r="J10"/>
      <c r="K10"/>
      <c r="L10"/>
      <c r="M10"/>
      <c r="N10"/>
      <c r="O10"/>
      <c r="P10"/>
      <c r="Q10" s="77"/>
      <c r="R10" s="77"/>
      <c r="S10" s="77"/>
    </row>
    <row r="11" spans="1:19" x14ac:dyDescent="0.3">
      <c r="A11" s="72" t="s">
        <v>256</v>
      </c>
      <c r="B11" s="74">
        <v>81.71271763815291</v>
      </c>
      <c r="C11" s="74">
        <v>88.318672839506178</v>
      </c>
      <c r="D11" s="74">
        <v>82.699044585987266</v>
      </c>
      <c r="F11" s="75"/>
      <c r="G11"/>
      <c r="H11"/>
      <c r="I11"/>
      <c r="J11"/>
      <c r="K11"/>
      <c r="L11"/>
      <c r="M11"/>
      <c r="N11"/>
      <c r="O11"/>
      <c r="P11"/>
      <c r="Q11" s="77"/>
      <c r="R11" s="77"/>
      <c r="S11" s="77"/>
    </row>
    <row r="12" spans="1:19" x14ac:dyDescent="0.3">
      <c r="A12" s="72" t="s">
        <v>268</v>
      </c>
      <c r="B12" s="74">
        <v>63.69665649710479</v>
      </c>
      <c r="C12" s="74">
        <v>82.285168243624284</v>
      </c>
      <c r="D12" s="74">
        <v>136.48537091801421</v>
      </c>
      <c r="F12" s="75"/>
      <c r="G12"/>
      <c r="H12"/>
      <c r="I12"/>
      <c r="J12"/>
      <c r="K12"/>
      <c r="L12"/>
      <c r="M12"/>
      <c r="N12"/>
      <c r="O12"/>
      <c r="P12"/>
      <c r="Q12" s="77"/>
      <c r="R12" s="77"/>
      <c r="S12" s="77"/>
    </row>
    <row r="13" spans="1:19" x14ac:dyDescent="0.3">
      <c r="A13" s="72" t="s">
        <v>260</v>
      </c>
      <c r="B13" s="74">
        <v>69.529598308668071</v>
      </c>
      <c r="C13" s="74">
        <v>84.667631103074143</v>
      </c>
      <c r="D13" s="74">
        <v>80.009377262853008</v>
      </c>
      <c r="F13" s="75"/>
      <c r="G13"/>
      <c r="H13"/>
      <c r="I13"/>
      <c r="J13"/>
      <c r="K13"/>
      <c r="L13"/>
      <c r="M13"/>
      <c r="N13"/>
      <c r="O13"/>
      <c r="P13"/>
      <c r="Q13" s="77"/>
      <c r="R13" s="77"/>
      <c r="S13" s="77"/>
    </row>
    <row r="14" spans="1:19" x14ac:dyDescent="0.3">
      <c r="A14" s="72" t="s">
        <v>264</v>
      </c>
      <c r="B14" s="74">
        <v>29.010478186321205</v>
      </c>
      <c r="C14" s="74">
        <v>59.766087454649607</v>
      </c>
      <c r="D14" s="74">
        <v>27.771822886716503</v>
      </c>
      <c r="F14" s="75"/>
      <c r="G14"/>
      <c r="H14"/>
      <c r="I14"/>
      <c r="J14"/>
      <c r="K14"/>
      <c r="L14"/>
      <c r="M14"/>
      <c r="N14"/>
      <c r="O14"/>
      <c r="P14"/>
      <c r="Q14" s="77"/>
      <c r="R14" s="77"/>
      <c r="S14" s="77"/>
    </row>
    <row r="15" spans="1:19" x14ac:dyDescent="0.3">
      <c r="A15" s="72" t="s">
        <v>259</v>
      </c>
      <c r="B15" s="74">
        <v>45.50662739322533</v>
      </c>
      <c r="C15" s="74">
        <v>119.6116504854369</v>
      </c>
      <c r="D15" s="74">
        <v>51.402448355011479</v>
      </c>
      <c r="F15" s="75"/>
      <c r="G15"/>
      <c r="H15"/>
      <c r="I15"/>
      <c r="J15"/>
      <c r="K15"/>
      <c r="L15"/>
      <c r="M15"/>
      <c r="N15"/>
      <c r="O15"/>
      <c r="P15"/>
      <c r="Q15" s="77"/>
      <c r="R15" s="77"/>
      <c r="S15" s="77"/>
    </row>
    <row r="16" spans="1:19" x14ac:dyDescent="0.3">
      <c r="A16" s="72" t="s">
        <v>254</v>
      </c>
      <c r="B16" s="74">
        <v>20.326996197718632</v>
      </c>
      <c r="C16" s="74">
        <v>33.525150905432596</v>
      </c>
      <c r="D16" s="74">
        <v>61.208677685950413</v>
      </c>
      <c r="F16" s="75"/>
      <c r="G16"/>
      <c r="H16"/>
      <c r="I16"/>
      <c r="J16"/>
      <c r="K16"/>
      <c r="L16"/>
      <c r="M16"/>
      <c r="N16"/>
      <c r="O16"/>
      <c r="P16"/>
      <c r="Q16" s="77"/>
      <c r="R16" s="77"/>
      <c r="S16" s="77"/>
    </row>
    <row r="17" spans="6:19" x14ac:dyDescent="0.3">
      <c r="F17" s="75"/>
      <c r="G17"/>
      <c r="H17"/>
      <c r="I17"/>
      <c r="J17"/>
      <c r="K17"/>
      <c r="L17"/>
      <c r="M17"/>
      <c r="N17"/>
      <c r="O17"/>
      <c r="P17"/>
      <c r="Q17" s="77"/>
      <c r="R17" s="77"/>
      <c r="S17" s="77"/>
    </row>
    <row r="18" spans="6:19" x14ac:dyDescent="0.3">
      <c r="G18"/>
      <c r="H18"/>
      <c r="I18"/>
      <c r="J18"/>
      <c r="K18"/>
      <c r="L18"/>
      <c r="M18"/>
      <c r="N18"/>
      <c r="O18"/>
      <c r="P18"/>
    </row>
  </sheetData>
  <sortState ref="A2:D16">
    <sortCondition ref="A2:A16"/>
  </sortState>
  <pageMargins left="0.7" right="0.7" top="0.75" bottom="0.75" header="0.3" footer="0.3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2"/>
  <sheetViews>
    <sheetView workbookViewId="0">
      <selection activeCell="G16" sqref="G16"/>
    </sheetView>
  </sheetViews>
  <sheetFormatPr defaultRowHeight="13.8" x14ac:dyDescent="0.3"/>
  <cols>
    <col min="1" max="16384" width="8.88671875" style="79"/>
  </cols>
  <sheetData>
    <row r="1" spans="1:11" ht="14.4" x14ac:dyDescent="0.3">
      <c r="A1" s="80"/>
      <c r="B1" s="80">
        <v>2010</v>
      </c>
      <c r="D1" s="80"/>
      <c r="E1" s="80">
        <v>2012</v>
      </c>
      <c r="G1"/>
      <c r="H1"/>
      <c r="I1"/>
      <c r="J1"/>
      <c r="K1"/>
    </row>
    <row r="2" spans="1:11" ht="14.4" x14ac:dyDescent="0.3">
      <c r="A2" s="81" t="s">
        <v>269</v>
      </c>
      <c r="B2" s="81" t="s">
        <v>270</v>
      </c>
      <c r="D2" s="81" t="s">
        <v>269</v>
      </c>
      <c r="E2" s="81" t="s">
        <v>270</v>
      </c>
      <c r="G2"/>
      <c r="H2"/>
      <c r="I2"/>
      <c r="J2"/>
      <c r="K2"/>
    </row>
    <row r="3" spans="1:11" ht="14.4" x14ac:dyDescent="0.3">
      <c r="A3" s="79">
        <v>2</v>
      </c>
      <c r="B3" s="79">
        <v>2</v>
      </c>
      <c r="D3" s="79">
        <v>37</v>
      </c>
      <c r="E3" s="79">
        <v>2</v>
      </c>
      <c r="G3"/>
      <c r="H3"/>
      <c r="I3"/>
      <c r="J3"/>
      <c r="K3"/>
    </row>
    <row r="4" spans="1:11" ht="14.4" x14ac:dyDescent="0.3">
      <c r="A4" s="79">
        <v>12</v>
      </c>
      <c r="B4" s="79">
        <v>2</v>
      </c>
      <c r="D4" s="79">
        <v>41</v>
      </c>
      <c r="E4" s="79">
        <v>1</v>
      </c>
      <c r="G4"/>
      <c r="H4"/>
      <c r="I4"/>
      <c r="J4"/>
      <c r="K4"/>
    </row>
    <row r="5" spans="1:11" ht="14.4" x14ac:dyDescent="0.3">
      <c r="A5" s="79">
        <v>26</v>
      </c>
      <c r="B5" s="79">
        <v>2</v>
      </c>
      <c r="D5" s="79">
        <v>46</v>
      </c>
      <c r="E5" s="79">
        <v>2</v>
      </c>
      <c r="G5"/>
      <c r="H5"/>
      <c r="I5"/>
      <c r="J5"/>
      <c r="K5"/>
    </row>
    <row r="6" spans="1:11" ht="14.4" x14ac:dyDescent="0.3">
      <c r="A6" s="79">
        <v>46</v>
      </c>
      <c r="B6" s="79">
        <v>2</v>
      </c>
      <c r="D6" s="79">
        <v>66</v>
      </c>
      <c r="E6" s="79">
        <v>2</v>
      </c>
      <c r="G6"/>
      <c r="H6"/>
      <c r="I6"/>
      <c r="J6"/>
      <c r="K6"/>
    </row>
    <row r="7" spans="1:11" ht="14.4" x14ac:dyDescent="0.3">
      <c r="A7" s="79">
        <v>63</v>
      </c>
      <c r="B7" s="79">
        <v>2</v>
      </c>
      <c r="D7" s="79">
        <v>88</v>
      </c>
      <c r="E7" s="79">
        <v>2</v>
      </c>
      <c r="G7"/>
      <c r="H7"/>
      <c r="I7"/>
      <c r="J7"/>
      <c r="K7"/>
    </row>
    <row r="8" spans="1:11" ht="14.4" x14ac:dyDescent="0.3">
      <c r="A8" s="79">
        <v>69</v>
      </c>
      <c r="B8" s="79">
        <v>2</v>
      </c>
      <c r="D8" s="79">
        <v>96</v>
      </c>
      <c r="E8" s="79">
        <v>2</v>
      </c>
      <c r="G8"/>
      <c r="H8"/>
      <c r="I8"/>
      <c r="J8"/>
      <c r="K8"/>
    </row>
    <row r="9" spans="1:11" ht="14.4" x14ac:dyDescent="0.3">
      <c r="A9" s="79">
        <v>73</v>
      </c>
      <c r="B9" s="79">
        <v>1</v>
      </c>
      <c r="D9" s="79">
        <v>105</v>
      </c>
      <c r="E9" s="79">
        <v>1</v>
      </c>
      <c r="G9"/>
      <c r="H9"/>
      <c r="I9"/>
      <c r="J9"/>
      <c r="K9"/>
    </row>
    <row r="10" spans="1:11" ht="14.4" x14ac:dyDescent="0.3">
      <c r="A10" s="79">
        <v>79</v>
      </c>
      <c r="B10" s="79">
        <v>1</v>
      </c>
      <c r="D10" s="79">
        <v>132</v>
      </c>
      <c r="E10" s="79">
        <v>2</v>
      </c>
      <c r="G10"/>
      <c r="H10"/>
      <c r="I10"/>
      <c r="J10"/>
      <c r="K10"/>
    </row>
    <row r="11" spans="1:11" ht="14.4" x14ac:dyDescent="0.3">
      <c r="A11" s="79">
        <v>115</v>
      </c>
      <c r="B11" s="79">
        <v>2</v>
      </c>
      <c r="D11" s="79">
        <v>134</v>
      </c>
      <c r="E11" s="79">
        <v>2</v>
      </c>
      <c r="G11"/>
      <c r="H11"/>
      <c r="I11"/>
      <c r="J11"/>
      <c r="K11"/>
    </row>
    <row r="12" spans="1:11" ht="14.4" x14ac:dyDescent="0.3">
      <c r="A12" s="79">
        <v>201</v>
      </c>
      <c r="B12" s="79">
        <v>2</v>
      </c>
      <c r="D12" s="79">
        <v>144</v>
      </c>
      <c r="E12" s="79">
        <v>2</v>
      </c>
      <c r="G12"/>
      <c r="H12"/>
      <c r="I12"/>
      <c r="J12"/>
      <c r="K12"/>
    </row>
    <row r="13" spans="1:11" x14ac:dyDescent="0.3">
      <c r="A13" s="79">
        <v>210</v>
      </c>
      <c r="B13" s="79">
        <v>1</v>
      </c>
      <c r="D13" s="79">
        <v>154</v>
      </c>
      <c r="E13" s="79">
        <v>2</v>
      </c>
    </row>
    <row r="14" spans="1:11" x14ac:dyDescent="0.3">
      <c r="A14" s="79">
        <v>214</v>
      </c>
      <c r="B14" s="79">
        <v>2</v>
      </c>
      <c r="D14" s="79">
        <v>158</v>
      </c>
      <c r="E14" s="79">
        <v>2</v>
      </c>
    </row>
    <row r="15" spans="1:11" x14ac:dyDescent="0.3">
      <c r="A15" s="79">
        <v>241</v>
      </c>
      <c r="B15" s="79">
        <v>2</v>
      </c>
      <c r="D15" s="79">
        <v>159</v>
      </c>
      <c r="E15" s="79">
        <v>2</v>
      </c>
    </row>
    <row r="16" spans="1:11" x14ac:dyDescent="0.3">
      <c r="A16" s="79">
        <v>259</v>
      </c>
      <c r="B16" s="79">
        <v>1</v>
      </c>
      <c r="D16" s="79">
        <v>162</v>
      </c>
      <c r="E16" s="79">
        <v>2</v>
      </c>
    </row>
    <row r="17" spans="1:5" x14ac:dyDescent="0.3">
      <c r="A17" s="79">
        <v>264</v>
      </c>
      <c r="B17" s="79">
        <v>2</v>
      </c>
      <c r="D17" s="79">
        <v>169</v>
      </c>
      <c r="E17" s="79">
        <v>1</v>
      </c>
    </row>
    <row r="18" spans="1:5" x14ac:dyDescent="0.3">
      <c r="A18" s="79">
        <v>276</v>
      </c>
      <c r="B18" s="79">
        <v>2</v>
      </c>
      <c r="D18" s="79">
        <v>171</v>
      </c>
      <c r="E18" s="79">
        <v>1</v>
      </c>
    </row>
    <row r="19" spans="1:5" x14ac:dyDescent="0.3">
      <c r="A19" s="79">
        <v>284</v>
      </c>
      <c r="B19" s="79">
        <v>2</v>
      </c>
      <c r="D19" s="79">
        <v>181</v>
      </c>
      <c r="E19" s="79">
        <v>2</v>
      </c>
    </row>
    <row r="20" spans="1:5" x14ac:dyDescent="0.3">
      <c r="A20" s="79">
        <v>289</v>
      </c>
      <c r="B20" s="79">
        <v>2</v>
      </c>
      <c r="D20" s="79">
        <v>201</v>
      </c>
      <c r="E20" s="79">
        <v>2</v>
      </c>
    </row>
    <row r="21" spans="1:5" x14ac:dyDescent="0.3">
      <c r="A21" s="79">
        <v>294</v>
      </c>
      <c r="B21" s="79">
        <v>1</v>
      </c>
      <c r="D21" s="79">
        <v>247</v>
      </c>
      <c r="E21" s="79">
        <v>2</v>
      </c>
    </row>
    <row r="22" spans="1:5" x14ac:dyDescent="0.3">
      <c r="A22" s="79">
        <v>306</v>
      </c>
      <c r="B22" s="79">
        <v>2</v>
      </c>
      <c r="D22" s="79">
        <v>255</v>
      </c>
      <c r="E22" s="79">
        <v>1</v>
      </c>
    </row>
    <row r="23" spans="1:5" x14ac:dyDescent="0.3">
      <c r="A23" s="79">
        <v>336</v>
      </c>
      <c r="B23" s="79">
        <v>2</v>
      </c>
      <c r="D23" s="79">
        <v>291</v>
      </c>
      <c r="E23" s="79">
        <v>2</v>
      </c>
    </row>
    <row r="24" spans="1:5" x14ac:dyDescent="0.3">
      <c r="A24" s="79">
        <v>380</v>
      </c>
      <c r="B24" s="79">
        <v>2</v>
      </c>
      <c r="D24" s="79">
        <v>326</v>
      </c>
      <c r="E24" s="79">
        <v>2</v>
      </c>
    </row>
    <row r="25" spans="1:5" x14ac:dyDescent="0.3">
      <c r="A25" s="79">
        <v>418</v>
      </c>
      <c r="B25" s="79">
        <v>2</v>
      </c>
      <c r="D25" s="79">
        <v>347</v>
      </c>
      <c r="E25" s="79">
        <v>1</v>
      </c>
    </row>
    <row r="26" spans="1:5" x14ac:dyDescent="0.3">
      <c r="A26" s="79">
        <v>420</v>
      </c>
      <c r="B26" s="79">
        <v>1</v>
      </c>
      <c r="D26" s="79">
        <v>412</v>
      </c>
      <c r="E26" s="79">
        <v>2</v>
      </c>
    </row>
    <row r="27" spans="1:5" x14ac:dyDescent="0.3">
      <c r="A27" s="79">
        <v>432</v>
      </c>
      <c r="B27" s="79">
        <v>2</v>
      </c>
      <c r="D27" s="79">
        <v>413</v>
      </c>
      <c r="E27" s="79">
        <v>1</v>
      </c>
    </row>
    <row r="28" spans="1:5" x14ac:dyDescent="0.3">
      <c r="A28" s="79">
        <v>443</v>
      </c>
      <c r="B28" s="79">
        <v>2</v>
      </c>
      <c r="D28" s="79">
        <v>428</v>
      </c>
      <c r="E28" s="79">
        <v>2</v>
      </c>
    </row>
    <row r="29" spans="1:5" x14ac:dyDescent="0.3">
      <c r="A29" s="79">
        <v>449</v>
      </c>
      <c r="B29" s="79">
        <v>1</v>
      </c>
      <c r="D29" s="79">
        <v>457</v>
      </c>
      <c r="E29" s="79">
        <v>1</v>
      </c>
    </row>
    <row r="30" spans="1:5" x14ac:dyDescent="0.3">
      <c r="A30" s="79">
        <v>526</v>
      </c>
      <c r="B30" s="79">
        <v>1</v>
      </c>
      <c r="D30" s="79">
        <v>476</v>
      </c>
      <c r="E30" s="79">
        <v>2</v>
      </c>
    </row>
    <row r="31" spans="1:5" x14ac:dyDescent="0.3">
      <c r="A31" s="79">
        <v>535</v>
      </c>
      <c r="B31" s="79">
        <v>1</v>
      </c>
      <c r="D31" s="79">
        <v>531</v>
      </c>
      <c r="E31" s="79">
        <v>2</v>
      </c>
    </row>
    <row r="32" spans="1:5" x14ac:dyDescent="0.3">
      <c r="A32" s="79">
        <v>543</v>
      </c>
      <c r="B32" s="79">
        <v>2</v>
      </c>
      <c r="D32" s="79">
        <v>542</v>
      </c>
      <c r="E32" s="79">
        <v>2</v>
      </c>
    </row>
    <row r="33" spans="1:5" x14ac:dyDescent="0.3">
      <c r="A33" s="79">
        <v>550</v>
      </c>
      <c r="B33" s="79">
        <v>2</v>
      </c>
      <c r="D33" s="79">
        <v>555</v>
      </c>
      <c r="E33" s="79">
        <v>2</v>
      </c>
    </row>
    <row r="34" spans="1:5" x14ac:dyDescent="0.3">
      <c r="A34" s="79">
        <v>558</v>
      </c>
      <c r="B34" s="79">
        <v>1</v>
      </c>
      <c r="D34" s="79">
        <v>582</v>
      </c>
      <c r="E34" s="79">
        <v>2</v>
      </c>
    </row>
    <row r="35" spans="1:5" x14ac:dyDescent="0.3">
      <c r="A35" s="79">
        <v>561</v>
      </c>
      <c r="B35" s="79">
        <v>2</v>
      </c>
      <c r="D35" s="79">
        <v>595</v>
      </c>
      <c r="E35" s="79">
        <v>1</v>
      </c>
    </row>
    <row r="36" spans="1:5" x14ac:dyDescent="0.3">
      <c r="A36" s="79">
        <v>577</v>
      </c>
      <c r="B36" s="79">
        <v>2</v>
      </c>
      <c r="D36" s="79">
        <v>599</v>
      </c>
      <c r="E36" s="79">
        <v>2</v>
      </c>
    </row>
    <row r="37" spans="1:5" x14ac:dyDescent="0.3">
      <c r="A37" s="79">
        <v>586</v>
      </c>
      <c r="B37" s="79">
        <v>2</v>
      </c>
      <c r="D37" s="79">
        <v>637</v>
      </c>
      <c r="E37" s="79">
        <v>2</v>
      </c>
    </row>
    <row r="38" spans="1:5" x14ac:dyDescent="0.3">
      <c r="A38" s="79">
        <v>617</v>
      </c>
      <c r="B38" s="79">
        <v>2</v>
      </c>
      <c r="D38" s="79">
        <v>643</v>
      </c>
      <c r="E38" s="79">
        <v>2</v>
      </c>
    </row>
    <row r="39" spans="1:5" x14ac:dyDescent="0.3">
      <c r="A39" s="79">
        <v>620</v>
      </c>
      <c r="B39" s="79">
        <v>1</v>
      </c>
      <c r="D39" s="79">
        <v>647</v>
      </c>
      <c r="E39" s="79">
        <v>2</v>
      </c>
    </row>
    <row r="40" spans="1:5" x14ac:dyDescent="0.3">
      <c r="A40" s="79">
        <v>626</v>
      </c>
      <c r="B40" s="79">
        <v>1</v>
      </c>
      <c r="D40" s="79">
        <v>648</v>
      </c>
      <c r="E40" s="79">
        <v>1</v>
      </c>
    </row>
    <row r="41" spans="1:5" x14ac:dyDescent="0.3">
      <c r="A41" s="79">
        <v>643</v>
      </c>
      <c r="B41" s="79">
        <v>2</v>
      </c>
      <c r="D41" s="79">
        <v>660</v>
      </c>
      <c r="E41" s="79">
        <v>2</v>
      </c>
    </row>
    <row r="42" spans="1:5" x14ac:dyDescent="0.3">
      <c r="A42" s="79">
        <v>653</v>
      </c>
      <c r="B42" s="79">
        <v>2</v>
      </c>
      <c r="D42" s="79">
        <v>663</v>
      </c>
      <c r="E42" s="79">
        <v>2</v>
      </c>
    </row>
    <row r="43" spans="1:5" x14ac:dyDescent="0.3">
      <c r="A43" s="79">
        <v>656</v>
      </c>
      <c r="B43" s="79">
        <v>2</v>
      </c>
      <c r="D43" s="79">
        <v>666</v>
      </c>
      <c r="E43" s="79">
        <v>2</v>
      </c>
    </row>
    <row r="44" spans="1:5" x14ac:dyDescent="0.3">
      <c r="A44" s="79">
        <v>720</v>
      </c>
      <c r="B44" s="79">
        <v>1</v>
      </c>
      <c r="D44" s="79">
        <v>693</v>
      </c>
      <c r="E44" s="79">
        <v>2</v>
      </c>
    </row>
    <row r="45" spans="1:5" x14ac:dyDescent="0.3">
      <c r="A45" s="79">
        <v>775</v>
      </c>
      <c r="B45" s="79">
        <v>2</v>
      </c>
      <c r="D45" s="79">
        <v>703</v>
      </c>
      <c r="E45" s="79">
        <v>1</v>
      </c>
    </row>
    <row r="46" spans="1:5" x14ac:dyDescent="0.3">
      <c r="A46" s="79">
        <v>776</v>
      </c>
      <c r="B46" s="79">
        <v>2</v>
      </c>
      <c r="D46" s="79">
        <v>712</v>
      </c>
      <c r="E46" s="79">
        <v>2</v>
      </c>
    </row>
    <row r="47" spans="1:5" x14ac:dyDescent="0.3">
      <c r="A47" s="79">
        <v>810</v>
      </c>
      <c r="B47" s="79">
        <v>2</v>
      </c>
      <c r="D47" s="79">
        <v>719</v>
      </c>
      <c r="E47" s="79">
        <v>1</v>
      </c>
    </row>
    <row r="48" spans="1:5" x14ac:dyDescent="0.3">
      <c r="A48" s="79">
        <v>820</v>
      </c>
      <c r="B48" s="79">
        <v>2</v>
      </c>
      <c r="D48" s="79">
        <v>720</v>
      </c>
      <c r="E48" s="79">
        <v>1</v>
      </c>
    </row>
    <row r="49" spans="1:5" x14ac:dyDescent="0.3">
      <c r="A49" s="79">
        <v>840</v>
      </c>
      <c r="B49" s="79">
        <v>1</v>
      </c>
      <c r="D49" s="79">
        <v>727</v>
      </c>
      <c r="E49" s="79">
        <v>1</v>
      </c>
    </row>
    <row r="50" spans="1:5" x14ac:dyDescent="0.3">
      <c r="A50" s="79">
        <v>864</v>
      </c>
      <c r="B50" s="79">
        <v>2</v>
      </c>
      <c r="D50" s="79">
        <v>755</v>
      </c>
      <c r="E50" s="79">
        <v>2</v>
      </c>
    </row>
    <row r="51" spans="1:5" x14ac:dyDescent="0.3">
      <c r="A51" s="79">
        <v>873</v>
      </c>
      <c r="B51" s="79">
        <v>1</v>
      </c>
      <c r="D51" s="79">
        <v>768</v>
      </c>
      <c r="E51" s="79">
        <v>1</v>
      </c>
    </row>
    <row r="52" spans="1:5" x14ac:dyDescent="0.3">
      <c r="A52" s="79">
        <v>893</v>
      </c>
      <c r="B52" s="79">
        <v>1</v>
      </c>
      <c r="D52" s="79">
        <v>771</v>
      </c>
      <c r="E52" s="79">
        <v>1</v>
      </c>
    </row>
    <row r="53" spans="1:5" x14ac:dyDescent="0.3">
      <c r="A53" s="79">
        <v>918</v>
      </c>
      <c r="B53" s="79">
        <v>2</v>
      </c>
      <c r="D53" s="79">
        <v>799</v>
      </c>
      <c r="E53" s="79">
        <v>1</v>
      </c>
    </row>
    <row r="54" spans="1:5" x14ac:dyDescent="0.3">
      <c r="A54" s="79">
        <v>922</v>
      </c>
      <c r="B54" s="79">
        <v>2</v>
      </c>
      <c r="D54" s="79">
        <v>825</v>
      </c>
      <c r="E54" s="79">
        <v>1</v>
      </c>
    </row>
    <row r="55" spans="1:5" x14ac:dyDescent="0.3">
      <c r="A55" s="79">
        <v>927</v>
      </c>
      <c r="B55" s="79">
        <v>1</v>
      </c>
      <c r="D55" s="79">
        <v>826</v>
      </c>
      <c r="E55" s="79">
        <v>2</v>
      </c>
    </row>
    <row r="56" spans="1:5" x14ac:dyDescent="0.3">
      <c r="A56" s="79">
        <v>949</v>
      </c>
      <c r="B56" s="79">
        <v>2</v>
      </c>
      <c r="D56" s="79">
        <v>831</v>
      </c>
      <c r="E56" s="79">
        <v>2</v>
      </c>
    </row>
    <row r="57" spans="1:5" x14ac:dyDescent="0.3">
      <c r="A57" s="79">
        <v>1012</v>
      </c>
      <c r="B57" s="79">
        <v>2</v>
      </c>
      <c r="D57" s="79">
        <v>886</v>
      </c>
      <c r="E57" s="79">
        <v>2</v>
      </c>
    </row>
    <row r="58" spans="1:5" x14ac:dyDescent="0.3">
      <c r="A58" s="79">
        <v>1020</v>
      </c>
      <c r="B58" s="79">
        <v>2</v>
      </c>
      <c r="D58" s="79">
        <v>894</v>
      </c>
      <c r="E58" s="79">
        <v>2</v>
      </c>
    </row>
    <row r="59" spans="1:5" x14ac:dyDescent="0.3">
      <c r="A59" s="79">
        <v>1024</v>
      </c>
      <c r="B59" s="79">
        <v>2</v>
      </c>
      <c r="D59" s="79">
        <v>900</v>
      </c>
      <c r="E59" s="79">
        <v>1</v>
      </c>
    </row>
    <row r="60" spans="1:5" x14ac:dyDescent="0.3">
      <c r="A60" s="79">
        <v>1031</v>
      </c>
      <c r="B60" s="79">
        <v>1</v>
      </c>
      <c r="D60" s="79">
        <v>946</v>
      </c>
      <c r="E60" s="79">
        <v>1</v>
      </c>
    </row>
    <row r="61" spans="1:5" x14ac:dyDescent="0.3">
      <c r="A61" s="79">
        <v>1035</v>
      </c>
      <c r="B61" s="79">
        <v>2</v>
      </c>
      <c r="D61" s="79">
        <v>965</v>
      </c>
      <c r="E61" s="79">
        <v>2</v>
      </c>
    </row>
    <row r="62" spans="1:5" x14ac:dyDescent="0.3">
      <c r="A62" s="79">
        <v>1044</v>
      </c>
      <c r="B62" s="79">
        <v>2</v>
      </c>
      <c r="D62" s="79">
        <v>973</v>
      </c>
      <c r="E62" s="79">
        <v>2</v>
      </c>
    </row>
    <row r="63" spans="1:5" x14ac:dyDescent="0.3">
      <c r="A63" s="79">
        <v>1045</v>
      </c>
      <c r="B63" s="79">
        <v>2</v>
      </c>
      <c r="D63" s="79">
        <v>1006</v>
      </c>
      <c r="E63" s="79">
        <v>2</v>
      </c>
    </row>
    <row r="64" spans="1:5" x14ac:dyDescent="0.3">
      <c r="A64" s="79">
        <v>1046</v>
      </c>
      <c r="B64" s="79">
        <v>2</v>
      </c>
      <c r="D64" s="79">
        <v>1060</v>
      </c>
      <c r="E64" s="79">
        <v>2</v>
      </c>
    </row>
    <row r="65" spans="1:5" x14ac:dyDescent="0.3">
      <c r="A65" s="79">
        <v>1053</v>
      </c>
      <c r="B65" s="79">
        <v>1</v>
      </c>
      <c r="D65" s="79">
        <v>1076</v>
      </c>
      <c r="E65" s="79">
        <v>2</v>
      </c>
    </row>
    <row r="66" spans="1:5" x14ac:dyDescent="0.3">
      <c r="A66" s="79">
        <v>1058</v>
      </c>
      <c r="B66" s="79">
        <v>2</v>
      </c>
      <c r="D66" s="79">
        <v>1086</v>
      </c>
      <c r="E66" s="79">
        <v>1</v>
      </c>
    </row>
    <row r="67" spans="1:5" x14ac:dyDescent="0.3">
      <c r="A67" s="79">
        <v>1063</v>
      </c>
      <c r="B67" s="79">
        <v>2</v>
      </c>
      <c r="D67" s="79">
        <v>1087</v>
      </c>
      <c r="E67" s="79">
        <v>1</v>
      </c>
    </row>
    <row r="68" spans="1:5" x14ac:dyDescent="0.3">
      <c r="A68" s="79">
        <v>1072</v>
      </c>
      <c r="B68" s="79">
        <v>2</v>
      </c>
      <c r="D68" s="79">
        <v>1113</v>
      </c>
      <c r="E68" s="79">
        <v>2</v>
      </c>
    </row>
    <row r="69" spans="1:5" x14ac:dyDescent="0.3">
      <c r="A69" s="79">
        <v>1084</v>
      </c>
      <c r="B69" s="79">
        <v>2</v>
      </c>
      <c r="D69" s="79">
        <v>1121</v>
      </c>
      <c r="E69" s="79">
        <v>2</v>
      </c>
    </row>
    <row r="70" spans="1:5" x14ac:dyDescent="0.3">
      <c r="A70" s="79">
        <v>1112</v>
      </c>
      <c r="B70" s="79">
        <v>1</v>
      </c>
      <c r="D70" s="79">
        <v>1129</v>
      </c>
      <c r="E70" s="79">
        <v>1</v>
      </c>
    </row>
    <row r="71" spans="1:5" x14ac:dyDescent="0.3">
      <c r="A71" s="79">
        <v>1194</v>
      </c>
      <c r="B71" s="79">
        <v>2</v>
      </c>
      <c r="D71" s="79">
        <v>1165</v>
      </c>
      <c r="E71" s="79">
        <v>1</v>
      </c>
    </row>
    <row r="72" spans="1:5" x14ac:dyDescent="0.3">
      <c r="A72" s="79">
        <v>1217</v>
      </c>
      <c r="B72" s="79">
        <v>2</v>
      </c>
      <c r="D72" s="79">
        <v>1189</v>
      </c>
      <c r="E72" s="79">
        <v>1</v>
      </c>
    </row>
    <row r="73" spans="1:5" x14ac:dyDescent="0.3">
      <c r="A73" s="79">
        <v>1219</v>
      </c>
      <c r="B73" s="79">
        <v>2</v>
      </c>
      <c r="D73" s="79">
        <v>1194</v>
      </c>
      <c r="E73" s="79">
        <v>2</v>
      </c>
    </row>
    <row r="74" spans="1:5" x14ac:dyDescent="0.3">
      <c r="A74" s="79">
        <v>1280</v>
      </c>
      <c r="B74" s="79">
        <v>1</v>
      </c>
      <c r="D74" s="79">
        <v>1241</v>
      </c>
      <c r="E74" s="79">
        <v>2</v>
      </c>
    </row>
    <row r="75" spans="1:5" x14ac:dyDescent="0.3">
      <c r="A75" s="79">
        <v>1292</v>
      </c>
      <c r="B75" s="79">
        <v>1</v>
      </c>
      <c r="D75" s="79">
        <v>1265</v>
      </c>
      <c r="E75" s="79">
        <v>1</v>
      </c>
    </row>
    <row r="76" spans="1:5" x14ac:dyDescent="0.3">
      <c r="A76" s="79">
        <v>1303</v>
      </c>
      <c r="B76" s="79">
        <v>2</v>
      </c>
      <c r="D76" s="79">
        <v>1268</v>
      </c>
      <c r="E76" s="79">
        <v>2</v>
      </c>
    </row>
    <row r="77" spans="1:5" x14ac:dyDescent="0.3">
      <c r="A77" s="79">
        <v>1309</v>
      </c>
      <c r="B77" s="79">
        <v>2</v>
      </c>
      <c r="D77" s="79">
        <v>1303</v>
      </c>
      <c r="E77" s="79">
        <v>2</v>
      </c>
    </row>
    <row r="78" spans="1:5" x14ac:dyDescent="0.3">
      <c r="A78" s="79">
        <v>1354</v>
      </c>
      <c r="B78" s="79">
        <v>2</v>
      </c>
      <c r="D78" s="79">
        <v>1310</v>
      </c>
      <c r="E78" s="79">
        <v>1</v>
      </c>
    </row>
    <row r="79" spans="1:5" x14ac:dyDescent="0.3">
      <c r="A79" s="79">
        <v>1358</v>
      </c>
      <c r="B79" s="79">
        <v>1</v>
      </c>
      <c r="D79" s="79">
        <v>1317</v>
      </c>
      <c r="E79" s="79">
        <v>1</v>
      </c>
    </row>
    <row r="80" spans="1:5" x14ac:dyDescent="0.3">
      <c r="A80" s="79">
        <v>1365</v>
      </c>
      <c r="B80" s="79">
        <v>2</v>
      </c>
      <c r="D80" s="79">
        <v>1332</v>
      </c>
      <c r="E80" s="79">
        <v>1</v>
      </c>
    </row>
    <row r="81" spans="1:5" x14ac:dyDescent="0.3">
      <c r="A81" s="79">
        <v>1375</v>
      </c>
      <c r="B81" s="79">
        <v>2</v>
      </c>
      <c r="D81" s="79">
        <v>1335</v>
      </c>
      <c r="E81" s="79">
        <v>2</v>
      </c>
    </row>
    <row r="82" spans="1:5" x14ac:dyDescent="0.3">
      <c r="A82" s="79">
        <v>1382</v>
      </c>
      <c r="B82" s="79">
        <v>1</v>
      </c>
      <c r="D82" s="79">
        <v>1346</v>
      </c>
      <c r="E82" s="79">
        <v>2</v>
      </c>
    </row>
    <row r="83" spans="1:5" x14ac:dyDescent="0.3">
      <c r="A83" s="79">
        <v>1396</v>
      </c>
      <c r="B83" s="79">
        <v>1</v>
      </c>
      <c r="D83" s="79">
        <v>1386</v>
      </c>
      <c r="E83" s="79">
        <v>1</v>
      </c>
    </row>
    <row r="84" spans="1:5" x14ac:dyDescent="0.3">
      <c r="A84" s="79">
        <v>1404</v>
      </c>
      <c r="B84" s="79">
        <v>1</v>
      </c>
      <c r="D84" s="79">
        <v>1404</v>
      </c>
      <c r="E84" s="79">
        <v>2</v>
      </c>
    </row>
    <row r="85" spans="1:5" x14ac:dyDescent="0.3">
      <c r="A85" s="79">
        <v>1416</v>
      </c>
      <c r="B85" s="79">
        <v>2</v>
      </c>
      <c r="D85" s="79">
        <v>1409</v>
      </c>
      <c r="E85" s="79">
        <v>1</v>
      </c>
    </row>
    <row r="86" spans="1:5" x14ac:dyDescent="0.3">
      <c r="A86" s="79">
        <v>1420</v>
      </c>
      <c r="B86" s="79">
        <v>2</v>
      </c>
      <c r="D86" s="79">
        <v>1416</v>
      </c>
      <c r="E86" s="79">
        <v>2</v>
      </c>
    </row>
    <row r="87" spans="1:5" x14ac:dyDescent="0.3">
      <c r="A87" s="79">
        <v>1430</v>
      </c>
      <c r="B87" s="79">
        <v>2</v>
      </c>
      <c r="D87" s="79">
        <v>1476</v>
      </c>
      <c r="E87" s="79">
        <v>2</v>
      </c>
    </row>
    <row r="88" spans="1:5" x14ac:dyDescent="0.3">
      <c r="A88" s="79">
        <v>1454</v>
      </c>
      <c r="B88" s="79">
        <v>1</v>
      </c>
      <c r="D88" s="79">
        <v>1488</v>
      </c>
      <c r="E88" s="79">
        <v>2</v>
      </c>
    </row>
    <row r="89" spans="1:5" x14ac:dyDescent="0.3">
      <c r="A89" s="79">
        <v>1461</v>
      </c>
      <c r="B89" s="79">
        <v>1</v>
      </c>
      <c r="D89" s="79">
        <v>1500</v>
      </c>
      <c r="E89" s="79">
        <v>2</v>
      </c>
    </row>
    <row r="90" spans="1:5" x14ac:dyDescent="0.3">
      <c r="A90" s="79">
        <v>1480</v>
      </c>
      <c r="B90" s="79">
        <v>2</v>
      </c>
      <c r="D90" s="79">
        <v>1561</v>
      </c>
      <c r="E90" s="79">
        <v>2</v>
      </c>
    </row>
    <row r="91" spans="1:5" x14ac:dyDescent="0.3">
      <c r="A91" s="79">
        <v>1489</v>
      </c>
      <c r="B91" s="79">
        <v>2</v>
      </c>
      <c r="D91" s="79">
        <v>1562</v>
      </c>
      <c r="E91" s="79">
        <v>1</v>
      </c>
    </row>
    <row r="92" spans="1:5" x14ac:dyDescent="0.3">
      <c r="A92" s="79">
        <v>1492</v>
      </c>
      <c r="B92" s="79">
        <v>2</v>
      </c>
      <c r="D92" s="79">
        <v>1590</v>
      </c>
      <c r="E92" s="79">
        <v>1</v>
      </c>
    </row>
    <row r="93" spans="1:5" x14ac:dyDescent="0.3">
      <c r="A93" s="79">
        <v>1533</v>
      </c>
      <c r="B93" s="79">
        <v>1</v>
      </c>
      <c r="D93" s="79">
        <v>1596</v>
      </c>
      <c r="E93" s="79">
        <v>2</v>
      </c>
    </row>
    <row r="94" spans="1:5" x14ac:dyDescent="0.3">
      <c r="A94" s="79">
        <v>1537</v>
      </c>
      <c r="B94" s="79">
        <v>1</v>
      </c>
      <c r="D94" s="79">
        <v>1599</v>
      </c>
      <c r="E94" s="79">
        <v>1</v>
      </c>
    </row>
    <row r="95" spans="1:5" x14ac:dyDescent="0.3">
      <c r="A95" s="79">
        <v>1566</v>
      </c>
      <c r="B95" s="79">
        <v>2</v>
      </c>
      <c r="D95" s="79">
        <v>1610</v>
      </c>
      <c r="E95" s="79">
        <v>2</v>
      </c>
    </row>
    <row r="96" spans="1:5" x14ac:dyDescent="0.3">
      <c r="A96" s="79">
        <v>1618</v>
      </c>
      <c r="B96" s="79">
        <v>2</v>
      </c>
      <c r="D96" s="79">
        <v>1641</v>
      </c>
      <c r="E96" s="79">
        <v>2</v>
      </c>
    </row>
    <row r="97" spans="1:5" x14ac:dyDescent="0.3">
      <c r="A97" s="79">
        <v>1694</v>
      </c>
      <c r="B97" s="79">
        <v>2</v>
      </c>
      <c r="D97" s="79">
        <v>1659</v>
      </c>
      <c r="E97" s="79">
        <v>2</v>
      </c>
    </row>
    <row r="98" spans="1:5" x14ac:dyDescent="0.3">
      <c r="A98" s="79">
        <v>1748</v>
      </c>
      <c r="B98" s="79">
        <v>2</v>
      </c>
      <c r="D98" s="79">
        <v>1690</v>
      </c>
      <c r="E98" s="79">
        <v>1</v>
      </c>
    </row>
    <row r="99" spans="1:5" x14ac:dyDescent="0.3">
      <c r="A99" s="79">
        <v>1752</v>
      </c>
      <c r="B99" s="79">
        <v>1</v>
      </c>
      <c r="D99" s="79">
        <v>1707</v>
      </c>
      <c r="E99" s="79">
        <v>2</v>
      </c>
    </row>
    <row r="100" spans="1:5" x14ac:dyDescent="0.3">
      <c r="A100" s="79">
        <v>1787</v>
      </c>
      <c r="B100" s="79">
        <v>1</v>
      </c>
      <c r="D100" s="79">
        <v>1711</v>
      </c>
      <c r="E100" s="79">
        <v>1</v>
      </c>
    </row>
    <row r="101" spans="1:5" x14ac:dyDescent="0.3">
      <c r="A101" s="79">
        <v>1825</v>
      </c>
      <c r="B101" s="79">
        <v>1</v>
      </c>
      <c r="D101" s="79">
        <v>1739</v>
      </c>
      <c r="E101" s="79">
        <v>2</v>
      </c>
    </row>
    <row r="102" spans="1:5" x14ac:dyDescent="0.3">
      <c r="A102" s="79">
        <v>1826</v>
      </c>
      <c r="B102" s="79">
        <v>2</v>
      </c>
      <c r="D102" s="79">
        <v>1748</v>
      </c>
      <c r="E102" s="79">
        <v>2</v>
      </c>
    </row>
    <row r="103" spans="1:5" x14ac:dyDescent="0.3">
      <c r="A103" s="79">
        <v>1868</v>
      </c>
      <c r="B103" s="79">
        <v>2</v>
      </c>
      <c r="D103" s="79">
        <v>1776</v>
      </c>
      <c r="E103" s="79">
        <v>2</v>
      </c>
    </row>
    <row r="104" spans="1:5" x14ac:dyDescent="0.3">
      <c r="A104" s="79">
        <v>1872</v>
      </c>
      <c r="B104" s="79">
        <v>1</v>
      </c>
      <c r="D104" s="79">
        <v>1794</v>
      </c>
      <c r="E104" s="79">
        <v>2</v>
      </c>
    </row>
    <row r="105" spans="1:5" x14ac:dyDescent="0.3">
      <c r="A105" s="79">
        <v>1892</v>
      </c>
      <c r="B105" s="79">
        <v>1</v>
      </c>
      <c r="D105" s="79">
        <v>1800</v>
      </c>
      <c r="E105" s="79">
        <v>1</v>
      </c>
    </row>
    <row r="106" spans="1:5" x14ac:dyDescent="0.3">
      <c r="A106" s="79">
        <v>1916</v>
      </c>
      <c r="B106" s="79">
        <v>2</v>
      </c>
      <c r="D106" s="79">
        <v>1812</v>
      </c>
      <c r="E106" s="79">
        <v>2</v>
      </c>
    </row>
    <row r="107" spans="1:5" x14ac:dyDescent="0.3">
      <c r="A107" s="79">
        <v>1928</v>
      </c>
      <c r="B107" s="79">
        <v>2</v>
      </c>
      <c r="D107" s="79">
        <v>1816</v>
      </c>
      <c r="E107" s="79">
        <v>1</v>
      </c>
    </row>
    <row r="108" spans="1:5" x14ac:dyDescent="0.3">
      <c r="A108" s="79">
        <v>1938</v>
      </c>
      <c r="B108" s="79">
        <v>2</v>
      </c>
      <c r="D108" s="79">
        <v>1830</v>
      </c>
      <c r="E108" s="79">
        <v>1</v>
      </c>
    </row>
    <row r="109" spans="1:5" x14ac:dyDescent="0.3">
      <c r="A109" s="79">
        <v>1941</v>
      </c>
      <c r="B109" s="79">
        <v>1</v>
      </c>
      <c r="D109" s="79">
        <v>1835</v>
      </c>
      <c r="E109" s="79">
        <v>2</v>
      </c>
    </row>
    <row r="110" spans="1:5" x14ac:dyDescent="0.3">
      <c r="A110" s="79">
        <v>1952</v>
      </c>
      <c r="B110" s="79">
        <v>1</v>
      </c>
      <c r="D110" s="79">
        <v>1884</v>
      </c>
      <c r="E110" s="79">
        <v>2</v>
      </c>
    </row>
    <row r="111" spans="1:5" x14ac:dyDescent="0.3">
      <c r="A111" s="79">
        <v>1978</v>
      </c>
      <c r="B111" s="79">
        <v>1</v>
      </c>
      <c r="D111" s="79">
        <v>1885</v>
      </c>
      <c r="E111" s="79">
        <v>2</v>
      </c>
    </row>
    <row r="112" spans="1:5" x14ac:dyDescent="0.3">
      <c r="A112" s="79">
        <v>1995</v>
      </c>
      <c r="B112" s="79">
        <v>2</v>
      </c>
      <c r="D112" s="79">
        <v>1895</v>
      </c>
      <c r="E112" s="79">
        <v>2</v>
      </c>
    </row>
    <row r="113" spans="1:5" x14ac:dyDescent="0.3">
      <c r="A113" s="79">
        <v>2016</v>
      </c>
      <c r="B113" s="79">
        <v>2</v>
      </c>
      <c r="D113" s="79">
        <v>1913</v>
      </c>
      <c r="E113" s="79">
        <v>2</v>
      </c>
    </row>
    <row r="114" spans="1:5" x14ac:dyDescent="0.3">
      <c r="A114" s="79">
        <v>2032</v>
      </c>
      <c r="B114" s="79">
        <v>1</v>
      </c>
      <c r="D114" s="79">
        <v>1914</v>
      </c>
      <c r="E114" s="79">
        <v>2</v>
      </c>
    </row>
    <row r="115" spans="1:5" x14ac:dyDescent="0.3">
      <c r="A115" s="79">
        <v>2034</v>
      </c>
      <c r="B115" s="79">
        <v>2</v>
      </c>
      <c r="D115" s="79">
        <v>1982</v>
      </c>
      <c r="E115" s="79">
        <v>1</v>
      </c>
    </row>
    <row r="116" spans="1:5" x14ac:dyDescent="0.3">
      <c r="A116" s="79">
        <v>2048</v>
      </c>
      <c r="B116" s="79">
        <v>1</v>
      </c>
      <c r="D116" s="79">
        <v>1985</v>
      </c>
      <c r="E116" s="79">
        <v>2</v>
      </c>
    </row>
    <row r="117" spans="1:5" x14ac:dyDescent="0.3">
      <c r="A117" s="79">
        <v>2085</v>
      </c>
      <c r="B117" s="79">
        <v>1</v>
      </c>
      <c r="D117" s="79">
        <v>1993</v>
      </c>
      <c r="E117" s="79">
        <v>1</v>
      </c>
    </row>
    <row r="118" spans="1:5" x14ac:dyDescent="0.3">
      <c r="A118" s="79">
        <v>2104</v>
      </c>
      <c r="B118" s="79">
        <v>2</v>
      </c>
      <c r="D118" s="79">
        <v>2010</v>
      </c>
      <c r="E118" s="79">
        <v>2</v>
      </c>
    </row>
    <row r="119" spans="1:5" x14ac:dyDescent="0.3">
      <c r="A119" s="79">
        <v>2150</v>
      </c>
      <c r="B119" s="79">
        <v>2</v>
      </c>
      <c r="D119" s="79">
        <v>2053</v>
      </c>
      <c r="E119" s="79">
        <v>1</v>
      </c>
    </row>
    <row r="120" spans="1:5" x14ac:dyDescent="0.3">
      <c r="A120" s="79">
        <v>2157</v>
      </c>
      <c r="B120" s="79">
        <v>2</v>
      </c>
      <c r="D120" s="79">
        <v>2069</v>
      </c>
      <c r="E120" s="79">
        <v>2</v>
      </c>
    </row>
    <row r="121" spans="1:5" x14ac:dyDescent="0.3">
      <c r="A121" s="79">
        <v>2218</v>
      </c>
      <c r="B121" s="79">
        <v>2</v>
      </c>
      <c r="D121" s="79">
        <v>2074</v>
      </c>
      <c r="E121" s="79">
        <v>2</v>
      </c>
    </row>
    <row r="122" spans="1:5" x14ac:dyDescent="0.3">
      <c r="A122" s="79">
        <v>2220</v>
      </c>
      <c r="B122" s="79">
        <v>2</v>
      </c>
      <c r="D122" s="79">
        <v>2090</v>
      </c>
      <c r="E122" s="79">
        <v>2</v>
      </c>
    </row>
    <row r="123" spans="1:5" x14ac:dyDescent="0.3">
      <c r="A123" s="79">
        <v>2254</v>
      </c>
      <c r="B123" s="79">
        <v>1</v>
      </c>
      <c r="D123" s="79">
        <v>2126</v>
      </c>
      <c r="E123" s="79">
        <v>2</v>
      </c>
    </row>
    <row r="124" spans="1:5" x14ac:dyDescent="0.3">
      <c r="A124" s="79">
        <v>2255</v>
      </c>
      <c r="B124" s="79">
        <v>2</v>
      </c>
      <c r="D124" s="79">
        <v>2139</v>
      </c>
      <c r="E124" s="79">
        <v>2</v>
      </c>
    </row>
    <row r="125" spans="1:5" x14ac:dyDescent="0.3">
      <c r="A125" s="79">
        <v>2265</v>
      </c>
      <c r="B125" s="79">
        <v>1</v>
      </c>
      <c r="D125" s="79">
        <v>2147</v>
      </c>
      <c r="E125" s="79">
        <v>2</v>
      </c>
    </row>
    <row r="126" spans="1:5" x14ac:dyDescent="0.3">
      <c r="A126" s="79">
        <v>2269</v>
      </c>
      <c r="B126" s="79">
        <v>1</v>
      </c>
      <c r="D126" s="79">
        <v>2198</v>
      </c>
      <c r="E126" s="79">
        <v>1</v>
      </c>
    </row>
    <row r="127" spans="1:5" x14ac:dyDescent="0.3">
      <c r="A127" s="79">
        <v>2278</v>
      </c>
      <c r="B127" s="79">
        <v>2</v>
      </c>
      <c r="D127" s="79">
        <v>2222</v>
      </c>
      <c r="E127" s="79">
        <v>1</v>
      </c>
    </row>
    <row r="128" spans="1:5" x14ac:dyDescent="0.3">
      <c r="A128" s="79">
        <v>2279</v>
      </c>
      <c r="B128" s="79">
        <v>1</v>
      </c>
      <c r="D128" s="79">
        <v>2223</v>
      </c>
      <c r="E128" s="79">
        <v>1</v>
      </c>
    </row>
    <row r="129" spans="1:5" x14ac:dyDescent="0.3">
      <c r="A129" s="79">
        <v>2334</v>
      </c>
      <c r="B129" s="79">
        <v>2</v>
      </c>
      <c r="D129" s="79">
        <v>2232</v>
      </c>
      <c r="E129" s="79">
        <v>2</v>
      </c>
    </row>
    <row r="130" spans="1:5" x14ac:dyDescent="0.3">
      <c r="A130" s="79">
        <v>2339</v>
      </c>
      <c r="B130" s="79">
        <v>2</v>
      </c>
      <c r="D130" s="79">
        <v>2262</v>
      </c>
      <c r="E130" s="79">
        <v>1</v>
      </c>
    </row>
    <row r="131" spans="1:5" x14ac:dyDescent="0.3">
      <c r="A131" s="79">
        <v>2341</v>
      </c>
      <c r="B131" s="79">
        <v>2</v>
      </c>
      <c r="D131" s="79">
        <v>2289</v>
      </c>
      <c r="E131" s="79">
        <v>1</v>
      </c>
    </row>
    <row r="132" spans="1:5" x14ac:dyDescent="0.3">
      <c r="A132" s="79">
        <v>2359</v>
      </c>
      <c r="B132" s="79">
        <v>2</v>
      </c>
      <c r="D132" s="79">
        <v>2290</v>
      </c>
      <c r="E132" s="79">
        <v>2</v>
      </c>
    </row>
    <row r="133" spans="1:5" x14ac:dyDescent="0.3">
      <c r="A133" s="79">
        <v>2373</v>
      </c>
      <c r="B133" s="79">
        <v>1</v>
      </c>
      <c r="D133" s="79">
        <v>2353</v>
      </c>
      <c r="E133" s="79">
        <v>2</v>
      </c>
    </row>
    <row r="134" spans="1:5" x14ac:dyDescent="0.3">
      <c r="A134" s="79">
        <v>2377</v>
      </c>
      <c r="B134" s="79">
        <v>2</v>
      </c>
      <c r="D134" s="79">
        <v>2374</v>
      </c>
      <c r="E134" s="79">
        <v>2</v>
      </c>
    </row>
    <row r="135" spans="1:5" x14ac:dyDescent="0.3">
      <c r="A135" s="79">
        <v>2380</v>
      </c>
      <c r="B135" s="79">
        <v>2</v>
      </c>
      <c r="D135" s="79">
        <v>2388</v>
      </c>
      <c r="E135" s="79">
        <v>1</v>
      </c>
    </row>
    <row r="136" spans="1:5" x14ac:dyDescent="0.3">
      <c r="A136" s="79">
        <v>2418</v>
      </c>
      <c r="B136" s="79">
        <v>1</v>
      </c>
      <c r="D136" s="79">
        <v>2402</v>
      </c>
      <c r="E136" s="79">
        <v>1</v>
      </c>
    </row>
    <row r="137" spans="1:5" x14ac:dyDescent="0.3">
      <c r="A137" s="79">
        <v>2423</v>
      </c>
      <c r="B137" s="79">
        <v>1</v>
      </c>
      <c r="D137" s="79">
        <v>2433</v>
      </c>
      <c r="E137" s="79">
        <v>2</v>
      </c>
    </row>
    <row r="138" spans="1:5" x14ac:dyDescent="0.3">
      <c r="A138" s="79">
        <v>2434</v>
      </c>
      <c r="B138" s="79">
        <v>2</v>
      </c>
      <c r="D138" s="79">
        <v>2439</v>
      </c>
      <c r="E138" s="79">
        <v>1</v>
      </c>
    </row>
    <row r="139" spans="1:5" x14ac:dyDescent="0.3">
      <c r="A139" s="79">
        <v>2461</v>
      </c>
      <c r="B139" s="79">
        <v>2</v>
      </c>
      <c r="D139" s="79">
        <v>2445</v>
      </c>
      <c r="E139" s="79">
        <v>2</v>
      </c>
    </row>
    <row r="140" spans="1:5" x14ac:dyDescent="0.3">
      <c r="A140" s="79">
        <v>2468</v>
      </c>
      <c r="B140" s="79">
        <v>2</v>
      </c>
      <c r="D140" s="79">
        <v>2453</v>
      </c>
      <c r="E140" s="79">
        <v>2</v>
      </c>
    </row>
    <row r="141" spans="1:5" x14ac:dyDescent="0.3">
      <c r="A141" s="79">
        <v>2494</v>
      </c>
      <c r="B141" s="79">
        <v>2</v>
      </c>
      <c r="D141" s="79">
        <v>2467</v>
      </c>
      <c r="E141" s="79">
        <v>1</v>
      </c>
    </row>
    <row r="142" spans="1:5" x14ac:dyDescent="0.3">
      <c r="A142" s="79">
        <v>2528</v>
      </c>
      <c r="B142" s="79">
        <v>2</v>
      </c>
      <c r="D142" s="79">
        <v>2495</v>
      </c>
      <c r="E142" s="79">
        <v>2</v>
      </c>
    </row>
    <row r="143" spans="1:5" x14ac:dyDescent="0.3">
      <c r="A143" s="79">
        <v>2563</v>
      </c>
      <c r="B143" s="79">
        <v>2</v>
      </c>
      <c r="D143" s="79">
        <v>2535</v>
      </c>
      <c r="E143" s="79">
        <v>2</v>
      </c>
    </row>
    <row r="144" spans="1:5" x14ac:dyDescent="0.3">
      <c r="A144" s="79">
        <v>2564</v>
      </c>
      <c r="B144" s="79">
        <v>2</v>
      </c>
      <c r="D144" s="79">
        <v>2562</v>
      </c>
      <c r="E144" s="79">
        <v>1</v>
      </c>
    </row>
    <row r="145" spans="1:5" x14ac:dyDescent="0.3">
      <c r="A145" s="79">
        <v>2571</v>
      </c>
      <c r="B145" s="79">
        <v>2</v>
      </c>
      <c r="D145" s="79">
        <v>2572</v>
      </c>
      <c r="E145" s="79">
        <v>2</v>
      </c>
    </row>
    <row r="146" spans="1:5" x14ac:dyDescent="0.3">
      <c r="A146" s="79">
        <v>2577</v>
      </c>
      <c r="B146" s="79">
        <v>1</v>
      </c>
      <c r="D146" s="79">
        <v>2617</v>
      </c>
      <c r="E146" s="79">
        <v>1</v>
      </c>
    </row>
    <row r="147" spans="1:5" x14ac:dyDescent="0.3">
      <c r="A147" s="79">
        <v>2580</v>
      </c>
      <c r="B147" s="79">
        <v>2</v>
      </c>
      <c r="D147" s="79">
        <v>2622</v>
      </c>
      <c r="E147" s="79">
        <v>1</v>
      </c>
    </row>
    <row r="148" spans="1:5" x14ac:dyDescent="0.3">
      <c r="A148" s="79">
        <v>2581</v>
      </c>
      <c r="B148" s="79">
        <v>1</v>
      </c>
      <c r="D148" s="79">
        <v>2653</v>
      </c>
      <c r="E148" s="79">
        <v>2</v>
      </c>
    </row>
    <row r="149" spans="1:5" x14ac:dyDescent="0.3">
      <c r="A149" s="79">
        <v>2613</v>
      </c>
      <c r="B149" s="79">
        <v>2</v>
      </c>
      <c r="D149" s="79">
        <v>2676</v>
      </c>
      <c r="E149" s="79">
        <v>2</v>
      </c>
    </row>
    <row r="150" spans="1:5" x14ac:dyDescent="0.3">
      <c r="A150" s="79">
        <v>2655</v>
      </c>
      <c r="B150" s="79">
        <v>1</v>
      </c>
      <c r="D150" s="79">
        <v>2692</v>
      </c>
      <c r="E150" s="79">
        <v>2</v>
      </c>
    </row>
    <row r="151" spans="1:5" x14ac:dyDescent="0.3">
      <c r="A151" s="79">
        <v>2656</v>
      </c>
      <c r="B151" s="79">
        <v>1</v>
      </c>
      <c r="D151" s="79">
        <v>2705</v>
      </c>
      <c r="E151" s="79">
        <v>1</v>
      </c>
    </row>
    <row r="152" spans="1:5" x14ac:dyDescent="0.3">
      <c r="A152" s="79">
        <v>2664</v>
      </c>
      <c r="B152" s="79">
        <v>1</v>
      </c>
      <c r="D152" s="79">
        <v>2716</v>
      </c>
      <c r="E152" s="79">
        <v>1</v>
      </c>
    </row>
    <row r="153" spans="1:5" x14ac:dyDescent="0.3">
      <c r="A153" s="79">
        <v>2717</v>
      </c>
      <c r="B153" s="79">
        <v>2</v>
      </c>
      <c r="D153" s="79">
        <v>2717</v>
      </c>
      <c r="E153" s="79">
        <v>1</v>
      </c>
    </row>
    <row r="154" spans="1:5" x14ac:dyDescent="0.3">
      <c r="A154" s="79">
        <v>2753</v>
      </c>
      <c r="B154" s="79">
        <v>1</v>
      </c>
      <c r="D154" s="79">
        <v>2739</v>
      </c>
      <c r="E154" s="79">
        <v>1</v>
      </c>
    </row>
    <row r="155" spans="1:5" x14ac:dyDescent="0.3">
      <c r="A155" s="79">
        <v>2756</v>
      </c>
      <c r="B155" s="79">
        <v>1</v>
      </c>
      <c r="D155" s="79">
        <v>2743</v>
      </c>
      <c r="E155" s="79">
        <v>1</v>
      </c>
    </row>
    <row r="156" spans="1:5" x14ac:dyDescent="0.3">
      <c r="A156" s="79">
        <v>2760</v>
      </c>
      <c r="B156" s="79">
        <v>2</v>
      </c>
      <c r="D156" s="79">
        <v>2749</v>
      </c>
      <c r="E156" s="79">
        <v>2</v>
      </c>
    </row>
    <row r="157" spans="1:5" x14ac:dyDescent="0.3">
      <c r="A157" s="79">
        <v>2848</v>
      </c>
      <c r="B157" s="79">
        <v>1</v>
      </c>
      <c r="D157" s="79">
        <v>2754</v>
      </c>
      <c r="E157" s="79">
        <v>1</v>
      </c>
    </row>
    <row r="158" spans="1:5" x14ac:dyDescent="0.3">
      <c r="A158" s="79">
        <v>2870</v>
      </c>
      <c r="B158" s="79">
        <v>2</v>
      </c>
      <c r="D158" s="79">
        <v>2781</v>
      </c>
      <c r="E158" s="79">
        <v>2</v>
      </c>
    </row>
    <row r="159" spans="1:5" x14ac:dyDescent="0.3">
      <c r="A159" s="79">
        <v>2874</v>
      </c>
      <c r="B159" s="79">
        <v>2</v>
      </c>
      <c r="D159" s="79">
        <v>2803</v>
      </c>
      <c r="E159" s="79">
        <v>2</v>
      </c>
    </row>
    <row r="160" spans="1:5" x14ac:dyDescent="0.3">
      <c r="A160" s="79">
        <v>2888</v>
      </c>
      <c r="B160" s="79">
        <v>1</v>
      </c>
      <c r="D160" s="79">
        <v>2806</v>
      </c>
      <c r="E160" s="79">
        <v>1</v>
      </c>
    </row>
    <row r="161" spans="1:5" x14ac:dyDescent="0.3">
      <c r="A161" s="79">
        <v>2904</v>
      </c>
      <c r="B161" s="79">
        <v>2</v>
      </c>
      <c r="D161" s="79">
        <v>2933</v>
      </c>
      <c r="E161" s="79">
        <v>2</v>
      </c>
    </row>
    <row r="162" spans="1:5" x14ac:dyDescent="0.3">
      <c r="A162" s="79">
        <v>2934</v>
      </c>
      <c r="B162" s="79">
        <v>1</v>
      </c>
      <c r="D162" s="79">
        <v>2952</v>
      </c>
      <c r="E162" s="79">
        <v>2</v>
      </c>
    </row>
    <row r="163" spans="1:5" x14ac:dyDescent="0.3">
      <c r="A163" s="79">
        <v>2937</v>
      </c>
      <c r="B163" s="79">
        <v>1</v>
      </c>
      <c r="D163" s="79">
        <v>2960</v>
      </c>
      <c r="E163" s="79">
        <v>2</v>
      </c>
    </row>
    <row r="164" spans="1:5" x14ac:dyDescent="0.3">
      <c r="A164" s="79">
        <v>2950</v>
      </c>
      <c r="B164" s="79">
        <v>1</v>
      </c>
      <c r="D164" s="79">
        <v>2970</v>
      </c>
      <c r="E164" s="79">
        <v>2</v>
      </c>
    </row>
    <row r="165" spans="1:5" x14ac:dyDescent="0.3">
      <c r="A165" s="79">
        <v>2975</v>
      </c>
      <c r="B165" s="79">
        <v>2</v>
      </c>
      <c r="D165" s="79">
        <v>2991</v>
      </c>
      <c r="E165" s="79">
        <v>2</v>
      </c>
    </row>
    <row r="166" spans="1:5" x14ac:dyDescent="0.3">
      <c r="A166" s="79">
        <v>2978</v>
      </c>
      <c r="B166" s="79">
        <v>1</v>
      </c>
      <c r="D166" s="79">
        <v>3054</v>
      </c>
      <c r="E166" s="79">
        <v>2</v>
      </c>
    </row>
    <row r="167" spans="1:5" x14ac:dyDescent="0.3">
      <c r="A167" s="79">
        <v>2991</v>
      </c>
      <c r="B167" s="79">
        <v>2</v>
      </c>
      <c r="D167" s="79">
        <v>3100</v>
      </c>
      <c r="E167" s="79">
        <v>1</v>
      </c>
    </row>
    <row r="168" spans="1:5" x14ac:dyDescent="0.3">
      <c r="A168" s="79">
        <v>3035</v>
      </c>
      <c r="B168" s="79">
        <v>2</v>
      </c>
      <c r="D168" s="79">
        <v>3102</v>
      </c>
      <c r="E168" s="79">
        <v>1</v>
      </c>
    </row>
    <row r="169" spans="1:5" x14ac:dyDescent="0.3">
      <c r="A169" s="79">
        <v>3077</v>
      </c>
      <c r="B169" s="79">
        <v>2</v>
      </c>
      <c r="D169" s="79">
        <v>3120</v>
      </c>
      <c r="E169" s="79">
        <v>2</v>
      </c>
    </row>
    <row r="170" spans="1:5" x14ac:dyDescent="0.3">
      <c r="A170" s="79">
        <v>3082</v>
      </c>
      <c r="B170" s="79">
        <v>1</v>
      </c>
      <c r="D170" s="79">
        <v>3122</v>
      </c>
      <c r="E170" s="79">
        <v>1</v>
      </c>
    </row>
    <row r="171" spans="1:5" x14ac:dyDescent="0.3">
      <c r="A171" s="79">
        <v>3087</v>
      </c>
      <c r="B171" s="79">
        <v>2</v>
      </c>
      <c r="D171" s="79">
        <v>3128</v>
      </c>
      <c r="E171" s="79">
        <v>2</v>
      </c>
    </row>
    <row r="172" spans="1:5" x14ac:dyDescent="0.3">
      <c r="A172" s="79">
        <v>3090</v>
      </c>
      <c r="B172" s="79">
        <v>2</v>
      </c>
      <c r="D172" s="79">
        <v>3154</v>
      </c>
      <c r="E172" s="79">
        <v>2</v>
      </c>
    </row>
    <row r="173" spans="1:5" x14ac:dyDescent="0.3">
      <c r="A173" s="79">
        <v>3152</v>
      </c>
      <c r="B173" s="79">
        <v>1</v>
      </c>
      <c r="D173" s="79">
        <v>3183</v>
      </c>
      <c r="E173" s="79">
        <v>1</v>
      </c>
    </row>
    <row r="174" spans="1:5" x14ac:dyDescent="0.3">
      <c r="A174" s="79">
        <v>3195</v>
      </c>
      <c r="B174" s="79">
        <v>2</v>
      </c>
      <c r="D174" s="79">
        <v>3209</v>
      </c>
      <c r="E174" s="79">
        <v>2</v>
      </c>
    </row>
    <row r="175" spans="1:5" x14ac:dyDescent="0.3">
      <c r="A175" s="79">
        <v>3200</v>
      </c>
      <c r="B175" s="79">
        <v>2</v>
      </c>
      <c r="D175" s="79">
        <v>3219</v>
      </c>
      <c r="E175" s="79">
        <v>1</v>
      </c>
    </row>
    <row r="176" spans="1:5" x14ac:dyDescent="0.3">
      <c r="A176" s="79">
        <v>3222</v>
      </c>
      <c r="B176" s="79">
        <v>2</v>
      </c>
      <c r="D176" s="79">
        <v>3224</v>
      </c>
      <c r="E176" s="79">
        <v>1</v>
      </c>
    </row>
    <row r="177" spans="1:5" x14ac:dyDescent="0.3">
      <c r="A177" s="79">
        <v>3233</v>
      </c>
      <c r="B177" s="79">
        <v>2</v>
      </c>
      <c r="D177" s="79">
        <v>3229</v>
      </c>
      <c r="E177" s="79">
        <v>2</v>
      </c>
    </row>
    <row r="178" spans="1:5" x14ac:dyDescent="0.3">
      <c r="A178" s="79">
        <v>3237</v>
      </c>
      <c r="B178" s="79">
        <v>1</v>
      </c>
      <c r="D178" s="79">
        <v>3233</v>
      </c>
      <c r="E178" s="79">
        <v>2</v>
      </c>
    </row>
    <row r="179" spans="1:5" x14ac:dyDescent="0.3">
      <c r="A179" s="79">
        <v>3265</v>
      </c>
      <c r="B179" s="79">
        <v>2</v>
      </c>
      <c r="D179" s="79">
        <v>3237</v>
      </c>
      <c r="E179" s="79">
        <v>1</v>
      </c>
    </row>
    <row r="180" spans="1:5" x14ac:dyDescent="0.3">
      <c r="A180" s="79">
        <v>3277</v>
      </c>
      <c r="B180" s="79">
        <v>1</v>
      </c>
      <c r="D180" s="79">
        <v>3254</v>
      </c>
      <c r="E180" s="79">
        <v>2</v>
      </c>
    </row>
    <row r="181" spans="1:5" x14ac:dyDescent="0.3">
      <c r="A181" s="79">
        <v>3286</v>
      </c>
      <c r="B181" s="79">
        <v>2</v>
      </c>
      <c r="D181" s="79">
        <v>3259</v>
      </c>
      <c r="E181" s="79">
        <v>2</v>
      </c>
    </row>
    <row r="182" spans="1:5" x14ac:dyDescent="0.3">
      <c r="A182" s="79">
        <v>3295</v>
      </c>
      <c r="B182" s="79">
        <v>1</v>
      </c>
      <c r="D182" s="79">
        <v>3323</v>
      </c>
      <c r="E182" s="79">
        <v>2</v>
      </c>
    </row>
    <row r="183" spans="1:5" x14ac:dyDescent="0.3">
      <c r="A183" s="79">
        <v>3310</v>
      </c>
      <c r="B183" s="79">
        <v>2</v>
      </c>
      <c r="D183" s="79">
        <v>3326</v>
      </c>
      <c r="E183" s="79">
        <v>2</v>
      </c>
    </row>
    <row r="184" spans="1:5" x14ac:dyDescent="0.3">
      <c r="A184" s="79">
        <v>3323</v>
      </c>
      <c r="B184" s="79">
        <v>1</v>
      </c>
      <c r="D184" s="79">
        <v>3336</v>
      </c>
      <c r="E184" s="79">
        <v>2</v>
      </c>
    </row>
    <row r="185" spans="1:5" x14ac:dyDescent="0.3">
      <c r="A185" s="79">
        <v>3325</v>
      </c>
      <c r="B185" s="79">
        <v>2</v>
      </c>
      <c r="D185" s="79">
        <v>3344</v>
      </c>
      <c r="E185" s="79">
        <v>1</v>
      </c>
    </row>
    <row r="186" spans="1:5" x14ac:dyDescent="0.3">
      <c r="A186" s="79">
        <v>3335</v>
      </c>
      <c r="B186" s="79">
        <v>2</v>
      </c>
      <c r="D186" s="79">
        <v>3349</v>
      </c>
      <c r="E186" s="79">
        <v>1</v>
      </c>
    </row>
    <row r="187" spans="1:5" x14ac:dyDescent="0.3">
      <c r="A187" s="79">
        <v>3352</v>
      </c>
      <c r="B187" s="79">
        <v>2</v>
      </c>
      <c r="D187" s="79">
        <v>3363</v>
      </c>
      <c r="E187" s="79">
        <v>2</v>
      </c>
    </row>
    <row r="188" spans="1:5" x14ac:dyDescent="0.3">
      <c r="A188" s="79">
        <v>3374</v>
      </c>
      <c r="B188" s="79">
        <v>1</v>
      </c>
      <c r="D188" s="79">
        <v>3368</v>
      </c>
      <c r="E188" s="79">
        <v>2</v>
      </c>
    </row>
    <row r="189" spans="1:5" x14ac:dyDescent="0.3">
      <c r="A189" s="79">
        <v>3386</v>
      </c>
      <c r="B189" s="79">
        <v>2</v>
      </c>
      <c r="D189" s="79">
        <v>3405</v>
      </c>
      <c r="E189" s="79">
        <v>2</v>
      </c>
    </row>
    <row r="190" spans="1:5" x14ac:dyDescent="0.3">
      <c r="A190" s="79">
        <v>3387</v>
      </c>
      <c r="B190" s="79">
        <v>2</v>
      </c>
      <c r="D190" s="79">
        <v>3435</v>
      </c>
      <c r="E190" s="79">
        <v>1</v>
      </c>
    </row>
    <row r="191" spans="1:5" x14ac:dyDescent="0.3">
      <c r="A191" s="79">
        <v>3415</v>
      </c>
      <c r="B191" s="79">
        <v>2</v>
      </c>
      <c r="D191" s="79">
        <v>3440</v>
      </c>
      <c r="E191" s="79">
        <v>1</v>
      </c>
    </row>
    <row r="192" spans="1:5" x14ac:dyDescent="0.3">
      <c r="A192" s="79">
        <v>3419</v>
      </c>
      <c r="B192" s="79">
        <v>1</v>
      </c>
      <c r="D192" s="79">
        <v>3463</v>
      </c>
      <c r="E192" s="79">
        <v>2</v>
      </c>
    </row>
    <row r="193" spans="1:5" x14ac:dyDescent="0.3">
      <c r="A193" s="79">
        <v>3420</v>
      </c>
      <c r="B193" s="79">
        <v>1</v>
      </c>
      <c r="D193" s="79">
        <v>3478</v>
      </c>
      <c r="E193" s="79">
        <v>1</v>
      </c>
    </row>
    <row r="194" spans="1:5" x14ac:dyDescent="0.3">
      <c r="A194" s="79">
        <v>3441</v>
      </c>
      <c r="B194" s="79">
        <v>2</v>
      </c>
      <c r="D194" s="79">
        <v>3514</v>
      </c>
      <c r="E194" s="79">
        <v>2</v>
      </c>
    </row>
    <row r="195" spans="1:5" x14ac:dyDescent="0.3">
      <c r="A195" s="79">
        <v>3446</v>
      </c>
      <c r="B195" s="79">
        <v>2</v>
      </c>
      <c r="D195" s="79">
        <v>3525</v>
      </c>
      <c r="E195" s="79">
        <v>2</v>
      </c>
    </row>
    <row r="196" spans="1:5" x14ac:dyDescent="0.3">
      <c r="A196" s="79">
        <v>3461</v>
      </c>
      <c r="B196" s="79">
        <v>2</v>
      </c>
      <c r="D196" s="79">
        <v>3531</v>
      </c>
      <c r="E196" s="79">
        <v>2</v>
      </c>
    </row>
    <row r="197" spans="1:5" x14ac:dyDescent="0.3">
      <c r="A197" s="79">
        <v>3468</v>
      </c>
      <c r="B197" s="79">
        <v>2</v>
      </c>
      <c r="D197" s="79">
        <v>3535</v>
      </c>
      <c r="E197" s="79">
        <v>2</v>
      </c>
    </row>
    <row r="198" spans="1:5" x14ac:dyDescent="0.3">
      <c r="A198" s="79">
        <v>3484</v>
      </c>
      <c r="B198" s="79">
        <v>1</v>
      </c>
      <c r="D198" s="79">
        <v>3537</v>
      </c>
      <c r="E198" s="79">
        <v>2</v>
      </c>
    </row>
    <row r="199" spans="1:5" x14ac:dyDescent="0.3">
      <c r="A199" s="79">
        <v>3501</v>
      </c>
      <c r="B199" s="79">
        <v>2</v>
      </c>
      <c r="D199" s="79">
        <v>3556</v>
      </c>
      <c r="E199" s="79">
        <v>2</v>
      </c>
    </row>
    <row r="200" spans="1:5" x14ac:dyDescent="0.3">
      <c r="A200" s="79">
        <v>3503</v>
      </c>
      <c r="B200" s="79">
        <v>2</v>
      </c>
      <c r="D200" s="79">
        <v>3600</v>
      </c>
      <c r="E200" s="79">
        <v>2</v>
      </c>
    </row>
    <row r="201" spans="1:5" x14ac:dyDescent="0.3">
      <c r="A201" s="79">
        <v>3517</v>
      </c>
      <c r="B201" s="79">
        <v>1</v>
      </c>
      <c r="D201" s="79">
        <v>3613</v>
      </c>
      <c r="E201" s="79">
        <v>2</v>
      </c>
    </row>
    <row r="202" spans="1:5" x14ac:dyDescent="0.3">
      <c r="A202" s="79">
        <v>3562</v>
      </c>
      <c r="B202" s="79">
        <v>2</v>
      </c>
      <c r="D202" s="79">
        <v>3614</v>
      </c>
      <c r="E202" s="79">
        <v>1</v>
      </c>
    </row>
    <row r="203" spans="1:5" x14ac:dyDescent="0.3">
      <c r="A203" s="79">
        <v>3606</v>
      </c>
      <c r="B203" s="79">
        <v>2</v>
      </c>
      <c r="D203" s="79">
        <v>3649</v>
      </c>
      <c r="E203" s="79">
        <v>2</v>
      </c>
    </row>
    <row r="204" spans="1:5" x14ac:dyDescent="0.3">
      <c r="A204" s="79">
        <v>3609</v>
      </c>
      <c r="B204" s="79">
        <v>1</v>
      </c>
      <c r="D204" s="79">
        <v>3659</v>
      </c>
      <c r="E204" s="79">
        <v>2</v>
      </c>
    </row>
    <row r="205" spans="1:5" x14ac:dyDescent="0.3">
      <c r="A205" s="79">
        <v>3627</v>
      </c>
      <c r="B205" s="79">
        <v>1</v>
      </c>
      <c r="D205" s="79">
        <v>3688</v>
      </c>
      <c r="E205" s="79">
        <v>2</v>
      </c>
    </row>
    <row r="206" spans="1:5" x14ac:dyDescent="0.3">
      <c r="A206" s="79">
        <v>3644</v>
      </c>
      <c r="B206" s="79">
        <v>2</v>
      </c>
      <c r="D206" s="79">
        <v>3697</v>
      </c>
      <c r="E206" s="79">
        <v>2</v>
      </c>
    </row>
    <row r="207" spans="1:5" x14ac:dyDescent="0.3">
      <c r="A207" s="79">
        <v>3649</v>
      </c>
      <c r="B207" s="79">
        <v>2</v>
      </c>
      <c r="D207" s="79">
        <v>3706</v>
      </c>
      <c r="E207" s="79">
        <v>1</v>
      </c>
    </row>
    <row r="208" spans="1:5" x14ac:dyDescent="0.3">
      <c r="A208" s="79">
        <v>3662</v>
      </c>
      <c r="B208" s="79">
        <v>2</v>
      </c>
      <c r="D208" s="79">
        <v>3718</v>
      </c>
      <c r="E208" s="79">
        <v>2</v>
      </c>
    </row>
    <row r="209" spans="1:5" x14ac:dyDescent="0.3">
      <c r="A209" s="79">
        <v>3708</v>
      </c>
      <c r="B209" s="79">
        <v>2</v>
      </c>
      <c r="D209" s="79">
        <v>3727</v>
      </c>
      <c r="E209" s="79">
        <v>2</v>
      </c>
    </row>
    <row r="210" spans="1:5" x14ac:dyDescent="0.3">
      <c r="A210" s="79">
        <v>3746</v>
      </c>
      <c r="B210" s="79">
        <v>2</v>
      </c>
      <c r="D210" s="79">
        <v>3794</v>
      </c>
      <c r="E210" s="79">
        <v>1</v>
      </c>
    </row>
    <row r="211" spans="1:5" x14ac:dyDescent="0.3">
      <c r="A211" s="79">
        <v>3769</v>
      </c>
      <c r="B211" s="79">
        <v>1</v>
      </c>
      <c r="D211" s="79">
        <v>3821</v>
      </c>
      <c r="E211" s="79">
        <v>2</v>
      </c>
    </row>
    <row r="212" spans="1:5" x14ac:dyDescent="0.3">
      <c r="A212" s="79">
        <v>3799</v>
      </c>
      <c r="B212" s="79">
        <v>1</v>
      </c>
      <c r="D212" s="79">
        <v>3848</v>
      </c>
      <c r="E212" s="79">
        <v>2</v>
      </c>
    </row>
    <row r="213" spans="1:5" x14ac:dyDescent="0.3">
      <c r="A213" s="79">
        <v>3816</v>
      </c>
      <c r="B213" s="79">
        <v>2</v>
      </c>
      <c r="D213" s="79">
        <v>3884</v>
      </c>
      <c r="E213" s="79">
        <v>1</v>
      </c>
    </row>
    <row r="214" spans="1:5" x14ac:dyDescent="0.3">
      <c r="A214" s="79">
        <v>3857</v>
      </c>
      <c r="B214" s="79">
        <v>1</v>
      </c>
      <c r="D214" s="79">
        <v>3924</v>
      </c>
      <c r="E214" s="79">
        <v>2</v>
      </c>
    </row>
    <row r="215" spans="1:5" x14ac:dyDescent="0.3">
      <c r="A215" s="79">
        <v>3868</v>
      </c>
      <c r="B215" s="79">
        <v>2</v>
      </c>
      <c r="D215" s="79">
        <v>3933</v>
      </c>
      <c r="E215" s="79">
        <v>2</v>
      </c>
    </row>
    <row r="216" spans="1:5" x14ac:dyDescent="0.3">
      <c r="A216" s="79">
        <v>3877</v>
      </c>
      <c r="B216" s="79">
        <v>2</v>
      </c>
      <c r="D216" s="79">
        <v>3968</v>
      </c>
      <c r="E216" s="79">
        <v>2</v>
      </c>
    </row>
    <row r="217" spans="1:5" x14ac:dyDescent="0.3">
      <c r="A217" s="79">
        <v>3899</v>
      </c>
      <c r="B217" s="79">
        <v>2</v>
      </c>
      <c r="D217" s="79">
        <v>3995</v>
      </c>
      <c r="E217" s="79">
        <v>2</v>
      </c>
    </row>
    <row r="218" spans="1:5" x14ac:dyDescent="0.3">
      <c r="A218" s="79">
        <v>3914</v>
      </c>
      <c r="B218" s="79">
        <v>2</v>
      </c>
      <c r="D218" s="79">
        <v>3997</v>
      </c>
      <c r="E218" s="79">
        <v>2</v>
      </c>
    </row>
    <row r="219" spans="1:5" x14ac:dyDescent="0.3">
      <c r="A219" s="79">
        <v>3917</v>
      </c>
      <c r="B219" s="79">
        <v>2</v>
      </c>
      <c r="D219" s="79">
        <v>4004</v>
      </c>
      <c r="E219" s="79">
        <v>2</v>
      </c>
    </row>
    <row r="220" spans="1:5" x14ac:dyDescent="0.3">
      <c r="A220" s="79">
        <v>3921</v>
      </c>
      <c r="B220" s="79">
        <v>2</v>
      </c>
      <c r="D220" s="79">
        <v>4006</v>
      </c>
      <c r="E220" s="79">
        <v>2</v>
      </c>
    </row>
    <row r="221" spans="1:5" x14ac:dyDescent="0.3">
      <c r="A221" s="79">
        <v>3964</v>
      </c>
      <c r="B221" s="79">
        <v>2</v>
      </c>
      <c r="D221" s="79">
        <v>4017</v>
      </c>
      <c r="E221" s="79">
        <v>2</v>
      </c>
    </row>
    <row r="222" spans="1:5" x14ac:dyDescent="0.3">
      <c r="A222" s="79">
        <v>3984</v>
      </c>
      <c r="B222" s="79">
        <v>1</v>
      </c>
      <c r="D222" s="79">
        <v>4024</v>
      </c>
      <c r="E222" s="79">
        <v>2</v>
      </c>
    </row>
    <row r="223" spans="1:5" x14ac:dyDescent="0.3">
      <c r="A223" s="79">
        <v>3991</v>
      </c>
      <c r="B223" s="79">
        <v>1</v>
      </c>
      <c r="D223" s="79">
        <v>4052</v>
      </c>
      <c r="E223" s="79">
        <v>1</v>
      </c>
    </row>
    <row r="224" spans="1:5" x14ac:dyDescent="0.3">
      <c r="A224" s="79">
        <v>3996</v>
      </c>
      <c r="B224" s="79">
        <v>1</v>
      </c>
      <c r="D224" s="79">
        <v>4054</v>
      </c>
      <c r="E224" s="79">
        <v>2</v>
      </c>
    </row>
    <row r="225" spans="1:5" x14ac:dyDescent="0.3">
      <c r="A225" s="79">
        <v>3998</v>
      </c>
      <c r="B225" s="79">
        <v>1</v>
      </c>
      <c r="D225" s="79">
        <v>4080</v>
      </c>
      <c r="E225" s="79">
        <v>2</v>
      </c>
    </row>
    <row r="226" spans="1:5" x14ac:dyDescent="0.3">
      <c r="A226" s="79">
        <v>4013</v>
      </c>
      <c r="B226" s="79">
        <v>2</v>
      </c>
      <c r="D226" s="79">
        <v>4138</v>
      </c>
      <c r="E226" s="79">
        <v>2</v>
      </c>
    </row>
    <row r="227" spans="1:5" x14ac:dyDescent="0.3">
      <c r="A227" s="79">
        <v>4016</v>
      </c>
      <c r="B227" s="79">
        <v>2</v>
      </c>
      <c r="D227" s="79">
        <v>4150</v>
      </c>
      <c r="E227" s="79">
        <v>2</v>
      </c>
    </row>
    <row r="228" spans="1:5" x14ac:dyDescent="0.3">
      <c r="A228" s="79">
        <v>4045</v>
      </c>
      <c r="B228" s="79">
        <v>2</v>
      </c>
      <c r="D228" s="79">
        <v>4165</v>
      </c>
      <c r="E228" s="79">
        <v>2</v>
      </c>
    </row>
    <row r="229" spans="1:5" x14ac:dyDescent="0.3">
      <c r="A229" s="79">
        <v>4052</v>
      </c>
      <c r="B229" s="79">
        <v>1</v>
      </c>
      <c r="D229" s="79">
        <v>4185</v>
      </c>
      <c r="E229" s="79">
        <v>2</v>
      </c>
    </row>
    <row r="230" spans="1:5" x14ac:dyDescent="0.3">
      <c r="A230" s="79">
        <v>4071</v>
      </c>
      <c r="B230" s="79">
        <v>2</v>
      </c>
      <c r="D230" s="79">
        <v>4200</v>
      </c>
      <c r="E230" s="79">
        <v>2</v>
      </c>
    </row>
    <row r="231" spans="1:5" x14ac:dyDescent="0.3">
      <c r="A231" s="79">
        <v>4075</v>
      </c>
      <c r="B231" s="79">
        <v>1</v>
      </c>
      <c r="D231" s="79">
        <v>4208</v>
      </c>
      <c r="E231" s="79">
        <v>2</v>
      </c>
    </row>
    <row r="232" spans="1:5" x14ac:dyDescent="0.3">
      <c r="A232" s="79">
        <v>4076</v>
      </c>
      <c r="B232" s="79">
        <v>2</v>
      </c>
      <c r="D232" s="79">
        <v>4220</v>
      </c>
      <c r="E232" s="79">
        <v>1</v>
      </c>
    </row>
    <row r="233" spans="1:5" x14ac:dyDescent="0.3">
      <c r="A233" s="79">
        <v>4089</v>
      </c>
      <c r="B233" s="79">
        <v>1</v>
      </c>
      <c r="D233" s="79">
        <v>4223</v>
      </c>
      <c r="E233" s="79">
        <v>1</v>
      </c>
    </row>
    <row r="234" spans="1:5" x14ac:dyDescent="0.3">
      <c r="A234" s="79">
        <v>4105</v>
      </c>
      <c r="B234" s="79">
        <v>1</v>
      </c>
      <c r="D234" s="79">
        <v>4242</v>
      </c>
      <c r="E234" s="79">
        <v>2</v>
      </c>
    </row>
    <row r="235" spans="1:5" x14ac:dyDescent="0.3">
      <c r="A235" s="79">
        <v>4112</v>
      </c>
      <c r="B235" s="79">
        <v>1</v>
      </c>
      <c r="D235" s="79">
        <v>4270</v>
      </c>
      <c r="E235" s="79">
        <v>1</v>
      </c>
    </row>
    <row r="236" spans="1:5" x14ac:dyDescent="0.3">
      <c r="A236" s="79">
        <v>4132</v>
      </c>
      <c r="B236" s="79">
        <v>1</v>
      </c>
      <c r="D236" s="79">
        <v>4288</v>
      </c>
      <c r="E236" s="79">
        <v>1</v>
      </c>
    </row>
    <row r="237" spans="1:5" x14ac:dyDescent="0.3">
      <c r="A237" s="79">
        <v>4138</v>
      </c>
      <c r="B237" s="79">
        <v>1</v>
      </c>
      <c r="D237" s="79">
        <v>4300</v>
      </c>
      <c r="E237" s="79">
        <v>1</v>
      </c>
    </row>
    <row r="238" spans="1:5" x14ac:dyDescent="0.3">
      <c r="A238" s="79">
        <v>4157</v>
      </c>
      <c r="B238" s="79">
        <v>2</v>
      </c>
      <c r="D238" s="79">
        <v>4301</v>
      </c>
      <c r="E238" s="79">
        <v>1</v>
      </c>
    </row>
    <row r="239" spans="1:5" x14ac:dyDescent="0.3">
      <c r="A239" s="79">
        <v>4160</v>
      </c>
      <c r="B239" s="79">
        <v>2</v>
      </c>
      <c r="D239" s="79">
        <v>4354</v>
      </c>
      <c r="E239" s="79">
        <v>1</v>
      </c>
    </row>
    <row r="240" spans="1:5" x14ac:dyDescent="0.3">
      <c r="A240" s="79">
        <v>4183</v>
      </c>
      <c r="B240" s="79">
        <v>2</v>
      </c>
      <c r="D240" s="79">
        <v>4386</v>
      </c>
      <c r="E240" s="79">
        <v>1</v>
      </c>
    </row>
    <row r="241" spans="1:5" x14ac:dyDescent="0.3">
      <c r="A241" s="79">
        <v>4297</v>
      </c>
      <c r="B241" s="79">
        <v>1</v>
      </c>
      <c r="D241" s="79">
        <v>4399</v>
      </c>
      <c r="E241" s="79">
        <v>2</v>
      </c>
    </row>
    <row r="242" spans="1:5" x14ac:dyDescent="0.3">
      <c r="A242" s="79">
        <v>4303</v>
      </c>
      <c r="B242" s="79">
        <v>2</v>
      </c>
      <c r="D242" s="79">
        <v>4406</v>
      </c>
      <c r="E242" s="79">
        <v>2</v>
      </c>
    </row>
    <row r="243" spans="1:5" x14ac:dyDescent="0.3">
      <c r="A243" s="79">
        <v>4328</v>
      </c>
      <c r="B243" s="79">
        <v>2</v>
      </c>
      <c r="D243" s="79">
        <v>4412</v>
      </c>
      <c r="E243" s="79">
        <v>2</v>
      </c>
    </row>
    <row r="244" spans="1:5" x14ac:dyDescent="0.3">
      <c r="A244" s="79">
        <v>4350</v>
      </c>
      <c r="B244" s="79">
        <v>2</v>
      </c>
      <c r="D244" s="79">
        <v>4413</v>
      </c>
      <c r="E244" s="79">
        <v>1</v>
      </c>
    </row>
    <row r="245" spans="1:5" x14ac:dyDescent="0.3">
      <c r="A245" s="79">
        <v>4373</v>
      </c>
      <c r="B245" s="79">
        <v>2</v>
      </c>
      <c r="D245" s="79">
        <v>4416</v>
      </c>
      <c r="E245" s="79">
        <v>2</v>
      </c>
    </row>
    <row r="246" spans="1:5" x14ac:dyDescent="0.3">
      <c r="A246" s="79">
        <v>4388</v>
      </c>
      <c r="B246" s="79">
        <v>2</v>
      </c>
      <c r="D246" s="79">
        <v>4436</v>
      </c>
      <c r="E246" s="79">
        <v>2</v>
      </c>
    </row>
    <row r="247" spans="1:5" x14ac:dyDescent="0.3">
      <c r="A247" s="79">
        <v>4427</v>
      </c>
      <c r="B247" s="79">
        <v>1</v>
      </c>
      <c r="D247" s="79">
        <v>4444</v>
      </c>
      <c r="E247" s="79">
        <v>2</v>
      </c>
    </row>
    <row r="248" spans="1:5" x14ac:dyDescent="0.3">
      <c r="A248" s="79">
        <v>4458</v>
      </c>
      <c r="B248" s="79">
        <v>1</v>
      </c>
      <c r="D248" s="79">
        <v>4452</v>
      </c>
      <c r="E248" s="79">
        <v>2</v>
      </c>
    </row>
    <row r="249" spans="1:5" x14ac:dyDescent="0.3">
      <c r="A249" s="79">
        <v>4465</v>
      </c>
      <c r="B249" s="79">
        <v>2</v>
      </c>
      <c r="D249" s="79">
        <v>4468</v>
      </c>
      <c r="E249" s="79">
        <v>2</v>
      </c>
    </row>
    <row r="250" spans="1:5" x14ac:dyDescent="0.3">
      <c r="A250" s="79">
        <v>4555</v>
      </c>
      <c r="B250" s="79">
        <v>2</v>
      </c>
      <c r="D250" s="79">
        <v>4518</v>
      </c>
      <c r="E250" s="79">
        <v>2</v>
      </c>
    </row>
    <row r="251" spans="1:5" x14ac:dyDescent="0.3">
      <c r="A251" s="79">
        <v>4569</v>
      </c>
      <c r="B251" s="79">
        <v>1</v>
      </c>
      <c r="D251" s="79">
        <v>4522</v>
      </c>
      <c r="E251" s="79">
        <v>1</v>
      </c>
    </row>
    <row r="252" spans="1:5" x14ac:dyDescent="0.3">
      <c r="A252" s="79">
        <v>4590</v>
      </c>
      <c r="B252" s="79">
        <v>2</v>
      </c>
      <c r="D252" s="79">
        <v>4532</v>
      </c>
      <c r="E252" s="79">
        <v>2</v>
      </c>
    </row>
    <row r="253" spans="1:5" x14ac:dyDescent="0.3">
      <c r="A253" s="79">
        <v>4619</v>
      </c>
      <c r="B253" s="79">
        <v>2</v>
      </c>
      <c r="D253" s="79">
        <v>4534</v>
      </c>
      <c r="E253" s="79">
        <v>1</v>
      </c>
    </row>
    <row r="254" spans="1:5" x14ac:dyDescent="0.3">
      <c r="A254" s="79">
        <v>4624</v>
      </c>
      <c r="B254" s="79">
        <v>2</v>
      </c>
      <c r="D254" s="79">
        <v>4539</v>
      </c>
      <c r="E254" s="79">
        <v>1</v>
      </c>
    </row>
    <row r="255" spans="1:5" x14ac:dyDescent="0.3">
      <c r="A255" s="79">
        <v>4649</v>
      </c>
      <c r="B255" s="79">
        <v>2</v>
      </c>
      <c r="D255" s="79">
        <v>4571</v>
      </c>
      <c r="E255" s="79">
        <v>2</v>
      </c>
    </row>
    <row r="256" spans="1:5" x14ac:dyDescent="0.3">
      <c r="A256" s="79">
        <v>4674</v>
      </c>
      <c r="B256" s="79">
        <v>1</v>
      </c>
      <c r="D256" s="79">
        <v>4634</v>
      </c>
      <c r="E256" s="79">
        <v>2</v>
      </c>
    </row>
    <row r="257" spans="1:5" x14ac:dyDescent="0.3">
      <c r="A257" s="79">
        <v>4701</v>
      </c>
      <c r="B257" s="79">
        <v>1</v>
      </c>
      <c r="D257" s="79">
        <v>4643</v>
      </c>
      <c r="E257" s="79">
        <v>1</v>
      </c>
    </row>
    <row r="258" spans="1:5" x14ac:dyDescent="0.3">
      <c r="A258" s="79">
        <v>4715</v>
      </c>
      <c r="B258" s="79">
        <v>2</v>
      </c>
      <c r="D258" s="79">
        <v>4666</v>
      </c>
      <c r="E258" s="79">
        <v>2</v>
      </c>
    </row>
    <row r="259" spans="1:5" x14ac:dyDescent="0.3">
      <c r="A259" s="79">
        <v>4716</v>
      </c>
      <c r="B259" s="79">
        <v>1</v>
      </c>
      <c r="D259" s="79">
        <v>4674</v>
      </c>
      <c r="E259" s="79">
        <v>1</v>
      </c>
    </row>
    <row r="260" spans="1:5" x14ac:dyDescent="0.3">
      <c r="A260" s="79">
        <v>4721</v>
      </c>
      <c r="B260" s="79">
        <v>2</v>
      </c>
      <c r="D260" s="79">
        <v>4725</v>
      </c>
      <c r="E260" s="79">
        <v>2</v>
      </c>
    </row>
    <row r="261" spans="1:5" x14ac:dyDescent="0.3">
      <c r="A261" s="79">
        <v>4723</v>
      </c>
      <c r="B261" s="79">
        <v>2</v>
      </c>
      <c r="D261" s="79">
        <v>4726</v>
      </c>
      <c r="E261" s="79">
        <v>1</v>
      </c>
    </row>
    <row r="262" spans="1:5" x14ac:dyDescent="0.3">
      <c r="A262" s="79">
        <v>4730</v>
      </c>
      <c r="B262" s="79">
        <v>2</v>
      </c>
      <c r="D262" s="79">
        <v>4760</v>
      </c>
      <c r="E262" s="79">
        <v>2</v>
      </c>
    </row>
    <row r="263" spans="1:5" x14ac:dyDescent="0.3">
      <c r="A263" s="79">
        <v>4732</v>
      </c>
      <c r="B263" s="79">
        <v>1</v>
      </c>
      <c r="D263" s="79">
        <v>4769</v>
      </c>
      <c r="E263" s="79">
        <v>1</v>
      </c>
    </row>
    <row r="264" spans="1:5" x14ac:dyDescent="0.3">
      <c r="A264" s="79">
        <v>4774</v>
      </c>
      <c r="B264" s="79">
        <v>2</v>
      </c>
      <c r="D264" s="79">
        <v>4815</v>
      </c>
      <c r="E264" s="79">
        <v>2</v>
      </c>
    </row>
    <row r="265" spans="1:5" x14ac:dyDescent="0.3">
      <c r="A265" s="79">
        <v>4777</v>
      </c>
      <c r="B265" s="79">
        <v>1</v>
      </c>
      <c r="D265" s="79">
        <v>4830</v>
      </c>
      <c r="E265" s="79">
        <v>1</v>
      </c>
    </row>
    <row r="266" spans="1:5" x14ac:dyDescent="0.3">
      <c r="A266" s="79">
        <v>4779</v>
      </c>
      <c r="B266" s="79">
        <v>1</v>
      </c>
      <c r="D266" s="79">
        <v>4845</v>
      </c>
      <c r="E266" s="79">
        <v>1</v>
      </c>
    </row>
    <row r="267" spans="1:5" x14ac:dyDescent="0.3">
      <c r="A267" s="79">
        <v>4803</v>
      </c>
      <c r="B267" s="79">
        <v>1</v>
      </c>
      <c r="D267" s="79">
        <v>4852</v>
      </c>
      <c r="E267" s="79">
        <v>1</v>
      </c>
    </row>
    <row r="268" spans="1:5" x14ac:dyDescent="0.3">
      <c r="A268" s="79">
        <v>4805</v>
      </c>
      <c r="B268" s="79">
        <v>1</v>
      </c>
      <c r="D268" s="79">
        <v>4863</v>
      </c>
      <c r="E268" s="79">
        <v>2</v>
      </c>
    </row>
    <row r="269" spans="1:5" x14ac:dyDescent="0.3">
      <c r="A269" s="79">
        <v>4807</v>
      </c>
      <c r="B269" s="79">
        <v>1</v>
      </c>
      <c r="D269" s="79">
        <v>4865</v>
      </c>
      <c r="E269" s="79">
        <v>2</v>
      </c>
    </row>
    <row r="270" spans="1:5" x14ac:dyDescent="0.3">
      <c r="A270" s="79">
        <v>4814</v>
      </c>
      <c r="B270" s="79">
        <v>2</v>
      </c>
      <c r="D270" s="79">
        <v>4873</v>
      </c>
      <c r="E270" s="79">
        <v>1</v>
      </c>
    </row>
    <row r="271" spans="1:5" x14ac:dyDescent="0.3">
      <c r="A271" s="79">
        <v>4817</v>
      </c>
      <c r="B271" s="79">
        <v>1</v>
      </c>
      <c r="D271" s="79">
        <v>4894</v>
      </c>
      <c r="E271" s="79">
        <v>2</v>
      </c>
    </row>
    <row r="272" spans="1:5" x14ac:dyDescent="0.3">
      <c r="A272" s="79">
        <v>4844</v>
      </c>
      <c r="B272" s="79">
        <v>2</v>
      </c>
      <c r="D272" s="79">
        <v>4898</v>
      </c>
      <c r="E272" s="79">
        <v>1</v>
      </c>
    </row>
    <row r="273" spans="1:5" x14ac:dyDescent="0.3">
      <c r="A273" s="79">
        <v>4845</v>
      </c>
      <c r="B273" s="79">
        <v>2</v>
      </c>
      <c r="D273" s="79">
        <v>4916</v>
      </c>
      <c r="E273" s="79">
        <v>1</v>
      </c>
    </row>
    <row r="274" spans="1:5" x14ac:dyDescent="0.3">
      <c r="A274" s="79">
        <v>4863</v>
      </c>
      <c r="B274" s="79">
        <v>1</v>
      </c>
      <c r="D274" s="79">
        <v>4946</v>
      </c>
      <c r="E274" s="79">
        <v>2</v>
      </c>
    </row>
    <row r="275" spans="1:5" x14ac:dyDescent="0.3">
      <c r="A275" s="79">
        <v>4891</v>
      </c>
      <c r="B275" s="79">
        <v>2</v>
      </c>
      <c r="D275" s="79">
        <v>4950</v>
      </c>
      <c r="E275" s="79">
        <v>2</v>
      </c>
    </row>
    <row r="276" spans="1:5" x14ac:dyDescent="0.3">
      <c r="A276" s="79">
        <v>4926</v>
      </c>
      <c r="B276" s="79">
        <v>2</v>
      </c>
      <c r="D276" s="79">
        <v>4967</v>
      </c>
      <c r="E276" s="79">
        <v>1</v>
      </c>
    </row>
    <row r="277" spans="1:5" x14ac:dyDescent="0.3">
      <c r="A277" s="79">
        <v>4939</v>
      </c>
      <c r="B277" s="79">
        <v>2</v>
      </c>
      <c r="D277" s="79">
        <v>4976</v>
      </c>
      <c r="E277" s="79">
        <v>2</v>
      </c>
    </row>
    <row r="278" spans="1:5" x14ac:dyDescent="0.3">
      <c r="A278" s="79">
        <v>4945</v>
      </c>
      <c r="B278" s="79">
        <v>2</v>
      </c>
      <c r="D278" s="79">
        <v>4986</v>
      </c>
      <c r="E278" s="79">
        <v>2</v>
      </c>
    </row>
    <row r="279" spans="1:5" x14ac:dyDescent="0.3">
      <c r="A279" s="79">
        <v>4996</v>
      </c>
      <c r="B279" s="79">
        <v>2</v>
      </c>
      <c r="D279" s="79">
        <v>5026</v>
      </c>
      <c r="E279" s="79">
        <v>2</v>
      </c>
    </row>
    <row r="280" spans="1:5" x14ac:dyDescent="0.3">
      <c r="A280" s="79">
        <v>5000</v>
      </c>
      <c r="B280" s="79">
        <v>1</v>
      </c>
      <c r="D280" s="79">
        <v>5029</v>
      </c>
      <c r="E280" s="79">
        <v>1</v>
      </c>
    </row>
    <row r="281" spans="1:5" x14ac:dyDescent="0.3">
      <c r="A281" s="79">
        <v>5017</v>
      </c>
      <c r="B281" s="79">
        <v>1</v>
      </c>
      <c r="D281" s="79">
        <v>5045</v>
      </c>
      <c r="E281" s="79">
        <v>2</v>
      </c>
    </row>
    <row r="282" spans="1:5" x14ac:dyDescent="0.3">
      <c r="A282" s="79">
        <v>5041</v>
      </c>
      <c r="B282" s="79">
        <v>2</v>
      </c>
      <c r="D282" s="79">
        <v>5095</v>
      </c>
      <c r="E282" s="79">
        <v>2</v>
      </c>
    </row>
    <row r="283" spans="1:5" x14ac:dyDescent="0.3">
      <c r="A283" s="79">
        <v>5042</v>
      </c>
      <c r="B283" s="79">
        <v>2</v>
      </c>
      <c r="D283" s="79">
        <v>5113</v>
      </c>
      <c r="E283" s="79">
        <v>2</v>
      </c>
    </row>
    <row r="284" spans="1:5" x14ac:dyDescent="0.3">
      <c r="A284" s="79">
        <v>5103</v>
      </c>
      <c r="B284" s="79">
        <v>1</v>
      </c>
      <c r="D284" s="79">
        <v>5133</v>
      </c>
      <c r="E284" s="79">
        <v>2</v>
      </c>
    </row>
    <row r="285" spans="1:5" x14ac:dyDescent="0.3">
      <c r="A285" s="79">
        <v>5111</v>
      </c>
      <c r="B285" s="79">
        <v>2</v>
      </c>
      <c r="D285" s="79">
        <v>5171</v>
      </c>
      <c r="E285" s="79">
        <v>1</v>
      </c>
    </row>
    <row r="286" spans="1:5" x14ac:dyDescent="0.3">
      <c r="A286" s="79">
        <v>5119</v>
      </c>
      <c r="B286" s="79">
        <v>1</v>
      </c>
      <c r="D286" s="79">
        <v>5179</v>
      </c>
      <c r="E286" s="79">
        <v>2</v>
      </c>
    </row>
    <row r="287" spans="1:5" x14ac:dyDescent="0.3">
      <c r="A287" s="79">
        <v>5134</v>
      </c>
      <c r="B287" s="79">
        <v>2</v>
      </c>
      <c r="D287" s="79">
        <v>5214</v>
      </c>
      <c r="E287" s="79">
        <v>1</v>
      </c>
    </row>
    <row r="288" spans="1:5" x14ac:dyDescent="0.3">
      <c r="A288" s="79">
        <v>5146</v>
      </c>
      <c r="B288" s="79">
        <v>2</v>
      </c>
      <c r="D288" s="79">
        <v>5220</v>
      </c>
      <c r="E288" s="79">
        <v>1</v>
      </c>
    </row>
    <row r="289" spans="1:5" x14ac:dyDescent="0.3">
      <c r="A289" s="79">
        <v>5184</v>
      </c>
      <c r="B289" s="79">
        <v>1</v>
      </c>
      <c r="D289" s="79">
        <v>5257</v>
      </c>
      <c r="E289" s="79">
        <v>2</v>
      </c>
    </row>
    <row r="290" spans="1:5" x14ac:dyDescent="0.3">
      <c r="A290" s="79">
        <v>5209</v>
      </c>
      <c r="B290" s="79">
        <v>2</v>
      </c>
      <c r="D290" s="79">
        <v>5265</v>
      </c>
      <c r="E290" s="79">
        <v>2</v>
      </c>
    </row>
    <row r="291" spans="1:5" x14ac:dyDescent="0.3">
      <c r="A291" s="79">
        <v>5214</v>
      </c>
      <c r="B291" s="79">
        <v>2</v>
      </c>
      <c r="D291" s="79">
        <v>5274</v>
      </c>
      <c r="E291" s="79">
        <v>2</v>
      </c>
    </row>
    <row r="292" spans="1:5" x14ac:dyDescent="0.3">
      <c r="A292" s="79">
        <v>5228</v>
      </c>
      <c r="B292" s="79">
        <v>1</v>
      </c>
      <c r="D292" s="79">
        <v>5278</v>
      </c>
      <c r="E292" s="79">
        <v>2</v>
      </c>
    </row>
    <row r="293" spans="1:5" x14ac:dyDescent="0.3">
      <c r="A293" s="79">
        <v>5243</v>
      </c>
      <c r="B293" s="79">
        <v>1</v>
      </c>
      <c r="D293" s="79">
        <v>5288</v>
      </c>
      <c r="E293" s="79">
        <v>2</v>
      </c>
    </row>
    <row r="294" spans="1:5" x14ac:dyDescent="0.3">
      <c r="A294" s="79">
        <v>5287</v>
      </c>
      <c r="B294" s="79">
        <v>1</v>
      </c>
      <c r="D294" s="79">
        <v>5355</v>
      </c>
      <c r="E294" s="79">
        <v>1</v>
      </c>
    </row>
    <row r="295" spans="1:5" x14ac:dyDescent="0.3">
      <c r="A295" s="79">
        <v>5288</v>
      </c>
      <c r="B295" s="79">
        <v>2</v>
      </c>
      <c r="D295" s="79">
        <v>5383</v>
      </c>
      <c r="E295" s="79">
        <v>1</v>
      </c>
    </row>
    <row r="296" spans="1:5" x14ac:dyDescent="0.3">
      <c r="A296" s="79">
        <v>5309</v>
      </c>
      <c r="B296" s="79">
        <v>1</v>
      </c>
      <c r="D296" s="79">
        <v>5391</v>
      </c>
      <c r="E296" s="79">
        <v>2</v>
      </c>
    </row>
    <row r="297" spans="1:5" x14ac:dyDescent="0.3">
      <c r="A297" s="79">
        <v>5334</v>
      </c>
      <c r="B297" s="79">
        <v>2</v>
      </c>
      <c r="D297" s="79">
        <v>5394</v>
      </c>
      <c r="E297" s="79">
        <v>2</v>
      </c>
    </row>
    <row r="298" spans="1:5" x14ac:dyDescent="0.3">
      <c r="A298" s="79">
        <v>5353</v>
      </c>
      <c r="B298" s="79">
        <v>1</v>
      </c>
      <c r="D298" s="79">
        <v>5429</v>
      </c>
      <c r="E298" s="79">
        <v>1</v>
      </c>
    </row>
    <row r="299" spans="1:5" x14ac:dyDescent="0.3">
      <c r="A299" s="79">
        <v>5363</v>
      </c>
      <c r="B299" s="79">
        <v>2</v>
      </c>
      <c r="D299" s="79">
        <v>5439</v>
      </c>
      <c r="E299" s="79">
        <v>2</v>
      </c>
    </row>
    <row r="300" spans="1:5" x14ac:dyDescent="0.3">
      <c r="A300" s="79">
        <v>5399</v>
      </c>
      <c r="B300" s="79">
        <v>2</v>
      </c>
      <c r="D300" s="79">
        <v>5443</v>
      </c>
      <c r="E300" s="79">
        <v>2</v>
      </c>
    </row>
    <row r="301" spans="1:5" x14ac:dyDescent="0.3">
      <c r="A301" s="79">
        <v>5426</v>
      </c>
      <c r="B301" s="79">
        <v>2</v>
      </c>
      <c r="D301" s="79">
        <v>5444</v>
      </c>
      <c r="E301" s="79">
        <v>1</v>
      </c>
    </row>
    <row r="302" spans="1:5" x14ac:dyDescent="0.3">
      <c r="A302" s="79">
        <v>5434</v>
      </c>
      <c r="B302" s="79">
        <v>1</v>
      </c>
      <c r="D302" s="79">
        <v>5481</v>
      </c>
      <c r="E302" s="79">
        <v>1</v>
      </c>
    </row>
    <row r="303" spans="1:5" x14ac:dyDescent="0.3">
      <c r="A303" s="79">
        <v>5451</v>
      </c>
      <c r="B303" s="79">
        <v>2</v>
      </c>
      <c r="D303" s="79">
        <v>5518</v>
      </c>
      <c r="E303" s="79">
        <v>1</v>
      </c>
    </row>
    <row r="304" spans="1:5" x14ac:dyDescent="0.3">
      <c r="A304" s="79">
        <v>5456</v>
      </c>
      <c r="B304" s="79">
        <v>2</v>
      </c>
      <c r="D304" s="79">
        <v>5538</v>
      </c>
      <c r="E304" s="79">
        <v>2</v>
      </c>
    </row>
    <row r="305" spans="1:5" x14ac:dyDescent="0.3">
      <c r="A305" s="79">
        <v>5463</v>
      </c>
      <c r="B305" s="79">
        <v>1</v>
      </c>
      <c r="D305" s="79">
        <v>5554</v>
      </c>
      <c r="E305" s="79">
        <v>2</v>
      </c>
    </row>
    <row r="306" spans="1:5" x14ac:dyDescent="0.3">
      <c r="A306" s="79">
        <v>5480</v>
      </c>
      <c r="B306" s="79">
        <v>2</v>
      </c>
      <c r="D306" s="79">
        <v>5563</v>
      </c>
      <c r="E306" s="79">
        <v>2</v>
      </c>
    </row>
    <row r="307" spans="1:5" x14ac:dyDescent="0.3">
      <c r="A307" s="79">
        <v>5485</v>
      </c>
      <c r="B307" s="79">
        <v>2</v>
      </c>
      <c r="D307" s="79">
        <v>5615</v>
      </c>
      <c r="E307" s="79">
        <v>1</v>
      </c>
    </row>
    <row r="308" spans="1:5" x14ac:dyDescent="0.3">
      <c r="A308" s="79">
        <v>5497</v>
      </c>
      <c r="B308" s="79">
        <v>1</v>
      </c>
      <c r="D308" s="79">
        <v>5617</v>
      </c>
      <c r="E308" s="79">
        <v>1</v>
      </c>
    </row>
    <row r="309" spans="1:5" x14ac:dyDescent="0.3">
      <c r="A309" s="79">
        <v>5502</v>
      </c>
      <c r="B309" s="79">
        <v>2</v>
      </c>
      <c r="D309" s="79">
        <v>5644</v>
      </c>
      <c r="E309" s="79">
        <v>1</v>
      </c>
    </row>
    <row r="310" spans="1:5" x14ac:dyDescent="0.3">
      <c r="A310" s="79">
        <v>5507</v>
      </c>
      <c r="B310" s="79">
        <v>1</v>
      </c>
      <c r="D310" s="79">
        <v>5676</v>
      </c>
      <c r="E310" s="79">
        <v>2</v>
      </c>
    </row>
    <row r="311" spans="1:5" x14ac:dyDescent="0.3">
      <c r="A311" s="79">
        <v>5521</v>
      </c>
      <c r="B311" s="79">
        <v>1</v>
      </c>
      <c r="D311" s="79">
        <v>5680</v>
      </c>
      <c r="E311" s="79">
        <v>1</v>
      </c>
    </row>
    <row r="312" spans="1:5" x14ac:dyDescent="0.3">
      <c r="A312" s="79">
        <v>5570</v>
      </c>
      <c r="B312" s="79">
        <v>2</v>
      </c>
      <c r="D312" s="79">
        <v>5682</v>
      </c>
      <c r="E312" s="79">
        <v>1</v>
      </c>
    </row>
    <row r="313" spans="1:5" x14ac:dyDescent="0.3">
      <c r="A313" s="79">
        <v>5583</v>
      </c>
      <c r="B313" s="79">
        <v>2</v>
      </c>
      <c r="D313" s="79">
        <v>5683</v>
      </c>
      <c r="E313" s="79">
        <v>2</v>
      </c>
    </row>
    <row r="314" spans="1:5" x14ac:dyDescent="0.3">
      <c r="A314" s="79">
        <v>5601</v>
      </c>
      <c r="B314" s="79">
        <v>2</v>
      </c>
      <c r="D314" s="79">
        <v>5684</v>
      </c>
      <c r="E314" s="79">
        <v>2</v>
      </c>
    </row>
    <row r="315" spans="1:5" x14ac:dyDescent="0.3">
      <c r="A315" s="79">
        <v>5607</v>
      </c>
      <c r="B315" s="79">
        <v>1</v>
      </c>
      <c r="D315" s="79">
        <v>5704</v>
      </c>
      <c r="E315" s="79">
        <v>1</v>
      </c>
    </row>
    <row r="316" spans="1:5" x14ac:dyDescent="0.3">
      <c r="A316" s="79">
        <v>5633</v>
      </c>
      <c r="B316" s="79">
        <v>1</v>
      </c>
      <c r="D316" s="79">
        <v>5712</v>
      </c>
      <c r="E316" s="79">
        <v>1</v>
      </c>
    </row>
    <row r="317" spans="1:5" x14ac:dyDescent="0.3">
      <c r="A317" s="79">
        <v>5642</v>
      </c>
      <c r="B317" s="79">
        <v>1</v>
      </c>
      <c r="D317" s="79">
        <v>5718</v>
      </c>
      <c r="E317" s="79">
        <v>2</v>
      </c>
    </row>
    <row r="318" spans="1:5" x14ac:dyDescent="0.3">
      <c r="A318" s="79">
        <v>5646</v>
      </c>
      <c r="B318" s="79">
        <v>2</v>
      </c>
      <c r="D318" s="79">
        <v>5732</v>
      </c>
      <c r="E318" s="79">
        <v>1</v>
      </c>
    </row>
    <row r="319" spans="1:5" x14ac:dyDescent="0.3">
      <c r="A319" s="79">
        <v>5703</v>
      </c>
      <c r="B319" s="79">
        <v>1</v>
      </c>
      <c r="D319" s="79">
        <v>5738</v>
      </c>
      <c r="E319" s="79">
        <v>2</v>
      </c>
    </row>
    <row r="320" spans="1:5" x14ac:dyDescent="0.3">
      <c r="A320" s="79">
        <v>5704</v>
      </c>
      <c r="B320" s="79">
        <v>2</v>
      </c>
      <c r="D320" s="79">
        <v>5740</v>
      </c>
      <c r="E320" s="79">
        <v>2</v>
      </c>
    </row>
    <row r="321" spans="1:5" x14ac:dyDescent="0.3">
      <c r="A321" s="79">
        <v>5726</v>
      </c>
      <c r="B321" s="79">
        <v>2</v>
      </c>
      <c r="D321" s="79">
        <v>5757</v>
      </c>
      <c r="E321" s="79">
        <v>1</v>
      </c>
    </row>
    <row r="322" spans="1:5" x14ac:dyDescent="0.3">
      <c r="A322" s="79">
        <v>5737</v>
      </c>
      <c r="B322" s="79">
        <v>2</v>
      </c>
      <c r="D322" s="79">
        <v>5762</v>
      </c>
      <c r="E322" s="79">
        <v>1</v>
      </c>
    </row>
    <row r="323" spans="1:5" x14ac:dyDescent="0.3">
      <c r="A323" s="79">
        <v>5746</v>
      </c>
      <c r="B323" s="79">
        <v>1</v>
      </c>
      <c r="D323" s="79">
        <v>5770</v>
      </c>
      <c r="E323" s="79">
        <v>1</v>
      </c>
    </row>
    <row r="324" spans="1:5" x14ac:dyDescent="0.3">
      <c r="A324" s="79">
        <v>5753</v>
      </c>
      <c r="B324" s="79">
        <v>1</v>
      </c>
      <c r="D324" s="79">
        <v>5771</v>
      </c>
      <c r="E324" s="79">
        <v>2</v>
      </c>
    </row>
    <row r="325" spans="1:5" x14ac:dyDescent="0.3">
      <c r="A325" s="79">
        <v>5787</v>
      </c>
      <c r="B325" s="79">
        <v>1</v>
      </c>
      <c r="D325" s="79">
        <v>5775</v>
      </c>
      <c r="E325" s="79">
        <v>2</v>
      </c>
    </row>
    <row r="326" spans="1:5" x14ac:dyDescent="0.3">
      <c r="A326" s="79">
        <v>5811</v>
      </c>
      <c r="B326" s="79">
        <v>2</v>
      </c>
      <c r="D326" s="79">
        <v>5790</v>
      </c>
      <c r="E326" s="79">
        <v>2</v>
      </c>
    </row>
    <row r="327" spans="1:5" x14ac:dyDescent="0.3">
      <c r="A327" s="79">
        <v>5863</v>
      </c>
      <c r="B327" s="79">
        <v>1</v>
      </c>
      <c r="D327" s="79">
        <v>5810</v>
      </c>
      <c r="E327" s="79">
        <v>1</v>
      </c>
    </row>
    <row r="328" spans="1:5" x14ac:dyDescent="0.3">
      <c r="A328" s="79">
        <v>5867</v>
      </c>
      <c r="B328" s="79">
        <v>1</v>
      </c>
      <c r="D328" s="79">
        <v>5816</v>
      </c>
      <c r="E328" s="79">
        <v>2</v>
      </c>
    </row>
    <row r="329" spans="1:5" x14ac:dyDescent="0.3">
      <c r="A329" s="79">
        <v>5914</v>
      </c>
      <c r="B329" s="79">
        <v>1</v>
      </c>
      <c r="D329" s="79">
        <v>5836</v>
      </c>
      <c r="E329" s="79">
        <v>2</v>
      </c>
    </row>
    <row r="330" spans="1:5" x14ac:dyDescent="0.3">
      <c r="A330" s="79">
        <v>5918</v>
      </c>
      <c r="B330" s="79">
        <v>2</v>
      </c>
      <c r="D330" s="79">
        <v>5849</v>
      </c>
      <c r="E330" s="79">
        <v>2</v>
      </c>
    </row>
    <row r="331" spans="1:5" x14ac:dyDescent="0.3">
      <c r="A331" s="79">
        <v>5952</v>
      </c>
      <c r="B331" s="79">
        <v>1</v>
      </c>
      <c r="D331" s="79">
        <v>5856</v>
      </c>
      <c r="E331" s="79">
        <v>2</v>
      </c>
    </row>
    <row r="332" spans="1:5" x14ac:dyDescent="0.3">
      <c r="A332" s="79">
        <v>5957</v>
      </c>
      <c r="B332" s="79">
        <v>2</v>
      </c>
      <c r="D332" s="79">
        <v>5869</v>
      </c>
      <c r="E332" s="79">
        <v>2</v>
      </c>
    </row>
    <row r="333" spans="1:5" x14ac:dyDescent="0.3">
      <c r="A333" s="79">
        <v>5967</v>
      </c>
      <c r="B333" s="79">
        <v>1</v>
      </c>
      <c r="D333" s="79">
        <v>5871</v>
      </c>
      <c r="E333" s="79">
        <v>1</v>
      </c>
    </row>
    <row r="334" spans="1:5" x14ac:dyDescent="0.3">
      <c r="A334" s="79">
        <v>5979</v>
      </c>
      <c r="B334" s="79">
        <v>2</v>
      </c>
      <c r="D334" s="79">
        <v>5872</v>
      </c>
      <c r="E334" s="79">
        <v>2</v>
      </c>
    </row>
    <row r="335" spans="1:5" x14ac:dyDescent="0.3">
      <c r="A335" s="79">
        <v>5986</v>
      </c>
      <c r="B335" s="79">
        <v>2</v>
      </c>
      <c r="D335" s="79">
        <v>5873</v>
      </c>
      <c r="E335" s="79">
        <v>1</v>
      </c>
    </row>
    <row r="336" spans="1:5" x14ac:dyDescent="0.3">
      <c r="A336" s="79">
        <v>6009</v>
      </c>
      <c r="B336" s="79">
        <v>1</v>
      </c>
      <c r="D336" s="79">
        <v>5898</v>
      </c>
      <c r="E336" s="79">
        <v>1</v>
      </c>
    </row>
    <row r="337" spans="1:5" x14ac:dyDescent="0.3">
      <c r="A337" s="79">
        <v>6012</v>
      </c>
      <c r="B337" s="79">
        <v>1</v>
      </c>
      <c r="D337" s="79">
        <v>5954</v>
      </c>
      <c r="E337" s="79">
        <v>2</v>
      </c>
    </row>
    <row r="338" spans="1:5" x14ac:dyDescent="0.3">
      <c r="A338" s="79">
        <v>6013</v>
      </c>
      <c r="B338" s="79">
        <v>2</v>
      </c>
      <c r="D338" s="79">
        <v>5958</v>
      </c>
      <c r="E338" s="79">
        <v>1</v>
      </c>
    </row>
    <row r="339" spans="1:5" x14ac:dyDescent="0.3">
      <c r="A339" s="79">
        <v>6030</v>
      </c>
      <c r="B339" s="79">
        <v>1</v>
      </c>
      <c r="D339" s="79">
        <v>6016</v>
      </c>
      <c r="E339" s="79">
        <v>2</v>
      </c>
    </row>
    <row r="340" spans="1:5" x14ac:dyDescent="0.3">
      <c r="A340" s="79">
        <v>6042</v>
      </c>
      <c r="B340" s="79">
        <v>2</v>
      </c>
      <c r="D340" s="79">
        <v>6045</v>
      </c>
      <c r="E340" s="79">
        <v>2</v>
      </c>
    </row>
    <row r="341" spans="1:5" x14ac:dyDescent="0.3">
      <c r="A341" s="79">
        <v>6151</v>
      </c>
      <c r="B341" s="79">
        <v>2</v>
      </c>
      <c r="D341" s="79">
        <v>6047</v>
      </c>
      <c r="E341" s="79">
        <v>2</v>
      </c>
    </row>
    <row r="342" spans="1:5" x14ac:dyDescent="0.3">
      <c r="A342" s="79">
        <v>6173</v>
      </c>
      <c r="B342" s="79">
        <v>2</v>
      </c>
      <c r="D342" s="79">
        <v>6049</v>
      </c>
      <c r="E342" s="79">
        <v>2</v>
      </c>
    </row>
    <row r="343" spans="1:5" x14ac:dyDescent="0.3">
      <c r="A343" s="79">
        <v>6204</v>
      </c>
      <c r="B343" s="79">
        <v>1</v>
      </c>
      <c r="D343" s="79">
        <v>6055</v>
      </c>
      <c r="E343" s="79">
        <v>2</v>
      </c>
    </row>
    <row r="344" spans="1:5" x14ac:dyDescent="0.3">
      <c r="A344" s="79">
        <v>6209</v>
      </c>
      <c r="B344" s="79">
        <v>2</v>
      </c>
      <c r="D344" s="79">
        <v>6061</v>
      </c>
      <c r="E344" s="79">
        <v>2</v>
      </c>
    </row>
    <row r="345" spans="1:5" x14ac:dyDescent="0.3">
      <c r="A345" s="79">
        <v>6210</v>
      </c>
      <c r="B345" s="79">
        <v>1</v>
      </c>
      <c r="D345" s="79">
        <v>6063</v>
      </c>
      <c r="E345" s="79">
        <v>1</v>
      </c>
    </row>
    <row r="346" spans="1:5" x14ac:dyDescent="0.3">
      <c r="A346" s="79">
        <v>6233</v>
      </c>
      <c r="B346" s="79">
        <v>2</v>
      </c>
      <c r="D346" s="79">
        <v>6076</v>
      </c>
      <c r="E346" s="79">
        <v>2</v>
      </c>
    </row>
    <row r="347" spans="1:5" x14ac:dyDescent="0.3">
      <c r="A347" s="79">
        <v>6237</v>
      </c>
      <c r="B347" s="79">
        <v>1</v>
      </c>
      <c r="D347" s="79">
        <v>6085</v>
      </c>
      <c r="E347" s="79">
        <v>1</v>
      </c>
    </row>
    <row r="348" spans="1:5" x14ac:dyDescent="0.3">
      <c r="A348" s="79">
        <v>6260</v>
      </c>
      <c r="B348" s="79">
        <v>2</v>
      </c>
      <c r="D348" s="79">
        <v>6089</v>
      </c>
      <c r="E348" s="79">
        <v>1</v>
      </c>
    </row>
    <row r="349" spans="1:5" x14ac:dyDescent="0.3">
      <c r="A349" s="79">
        <v>6261</v>
      </c>
      <c r="B349" s="79">
        <v>2</v>
      </c>
      <c r="D349" s="79">
        <v>6106</v>
      </c>
      <c r="E349" s="79">
        <v>2</v>
      </c>
    </row>
    <row r="350" spans="1:5" x14ac:dyDescent="0.3">
      <c r="A350" s="79">
        <v>6271</v>
      </c>
      <c r="B350" s="79">
        <v>1</v>
      </c>
      <c r="D350" s="79">
        <v>6145</v>
      </c>
      <c r="E350" s="79">
        <v>2</v>
      </c>
    </row>
    <row r="351" spans="1:5" x14ac:dyDescent="0.3">
      <c r="A351" s="79">
        <v>6284</v>
      </c>
      <c r="B351" s="79">
        <v>2</v>
      </c>
      <c r="D351" s="79">
        <v>6154</v>
      </c>
      <c r="E351" s="79">
        <v>1</v>
      </c>
    </row>
    <row r="352" spans="1:5" x14ac:dyDescent="0.3">
      <c r="A352" s="79">
        <v>6319</v>
      </c>
      <c r="B352" s="79">
        <v>1</v>
      </c>
      <c r="D352" s="79">
        <v>6172</v>
      </c>
      <c r="E352" s="79">
        <v>1</v>
      </c>
    </row>
    <row r="353" spans="1:5" x14ac:dyDescent="0.3">
      <c r="A353" s="79">
        <v>6355</v>
      </c>
      <c r="B353" s="79">
        <v>2</v>
      </c>
      <c r="D353" s="79">
        <v>6189</v>
      </c>
      <c r="E353" s="79">
        <v>1</v>
      </c>
    </row>
    <row r="354" spans="1:5" x14ac:dyDescent="0.3">
      <c r="A354" s="79">
        <v>6378</v>
      </c>
      <c r="B354" s="79">
        <v>1</v>
      </c>
      <c r="D354" s="79">
        <v>6199</v>
      </c>
      <c r="E354" s="79">
        <v>2</v>
      </c>
    </row>
    <row r="355" spans="1:5" x14ac:dyDescent="0.3">
      <c r="A355" s="79">
        <v>6380</v>
      </c>
      <c r="B355" s="79">
        <v>2</v>
      </c>
      <c r="D355" s="79">
        <v>6213</v>
      </c>
      <c r="E355" s="79">
        <v>1</v>
      </c>
    </row>
    <row r="356" spans="1:5" x14ac:dyDescent="0.3">
      <c r="A356" s="79">
        <v>6417</v>
      </c>
      <c r="B356" s="79">
        <v>2</v>
      </c>
      <c r="D356" s="79">
        <v>6223</v>
      </c>
      <c r="E356" s="79">
        <v>2</v>
      </c>
    </row>
    <row r="357" spans="1:5" x14ac:dyDescent="0.3">
      <c r="A357" s="79">
        <v>6421</v>
      </c>
      <c r="B357" s="79">
        <v>2</v>
      </c>
      <c r="D357" s="79">
        <v>6226</v>
      </c>
      <c r="E357" s="79">
        <v>2</v>
      </c>
    </row>
    <row r="358" spans="1:5" x14ac:dyDescent="0.3">
      <c r="A358" s="79">
        <v>6491</v>
      </c>
      <c r="B358" s="79">
        <v>2</v>
      </c>
      <c r="D358" s="79">
        <v>6249</v>
      </c>
      <c r="E358" s="79">
        <v>1</v>
      </c>
    </row>
    <row r="359" spans="1:5" x14ac:dyDescent="0.3">
      <c r="A359" s="79">
        <v>6497</v>
      </c>
      <c r="B359" s="79">
        <v>2</v>
      </c>
      <c r="D359" s="79">
        <v>6268</v>
      </c>
      <c r="E359" s="79">
        <v>2</v>
      </c>
    </row>
    <row r="360" spans="1:5" x14ac:dyDescent="0.3">
      <c r="A360" s="79">
        <v>6517</v>
      </c>
      <c r="B360" s="79">
        <v>1</v>
      </c>
      <c r="D360" s="79">
        <v>6271</v>
      </c>
      <c r="E360" s="79">
        <v>2</v>
      </c>
    </row>
    <row r="361" spans="1:5" x14ac:dyDescent="0.3">
      <c r="A361" s="79">
        <v>6520</v>
      </c>
      <c r="B361" s="79">
        <v>1</v>
      </c>
      <c r="D361" s="79">
        <v>6279</v>
      </c>
      <c r="E361" s="79">
        <v>2</v>
      </c>
    </row>
    <row r="362" spans="1:5" x14ac:dyDescent="0.3">
      <c r="A362" s="79">
        <v>6572</v>
      </c>
      <c r="B362" s="79">
        <v>2</v>
      </c>
      <c r="D362" s="79">
        <v>6349</v>
      </c>
      <c r="E362" s="79">
        <v>1</v>
      </c>
    </row>
    <row r="363" spans="1:5" x14ac:dyDescent="0.3">
      <c r="A363" s="79">
        <v>6581</v>
      </c>
      <c r="B363" s="79">
        <v>1</v>
      </c>
      <c r="D363" s="79">
        <v>6415</v>
      </c>
      <c r="E363" s="79">
        <v>2</v>
      </c>
    </row>
    <row r="364" spans="1:5" x14ac:dyDescent="0.3">
      <c r="A364" s="79">
        <v>6583</v>
      </c>
      <c r="B364" s="79">
        <v>2</v>
      </c>
      <c r="D364" s="79">
        <v>6469</v>
      </c>
      <c r="E364" s="79">
        <v>2</v>
      </c>
    </row>
    <row r="365" spans="1:5" x14ac:dyDescent="0.3">
      <c r="A365" s="79">
        <v>6587</v>
      </c>
      <c r="B365" s="79">
        <v>1</v>
      </c>
      <c r="D365" s="79">
        <v>6476</v>
      </c>
      <c r="E365" s="79">
        <v>1</v>
      </c>
    </row>
    <row r="366" spans="1:5" x14ac:dyDescent="0.3">
      <c r="A366" s="79">
        <v>6606</v>
      </c>
      <c r="B366" s="79">
        <v>2</v>
      </c>
      <c r="D366" s="79">
        <v>6477</v>
      </c>
      <c r="E366" s="79">
        <v>2</v>
      </c>
    </row>
    <row r="367" spans="1:5" x14ac:dyDescent="0.3">
      <c r="A367" s="79">
        <v>6614</v>
      </c>
      <c r="B367" s="79">
        <v>2</v>
      </c>
      <c r="D367" s="79">
        <v>6482</v>
      </c>
      <c r="E367" s="79">
        <v>1</v>
      </c>
    </row>
    <row r="368" spans="1:5" x14ac:dyDescent="0.3">
      <c r="A368" s="79">
        <v>6619</v>
      </c>
      <c r="B368" s="79">
        <v>2</v>
      </c>
      <c r="D368" s="79">
        <v>6483</v>
      </c>
      <c r="E368" s="79">
        <v>2</v>
      </c>
    </row>
    <row r="369" spans="1:5" x14ac:dyDescent="0.3">
      <c r="A369" s="79">
        <v>6633</v>
      </c>
      <c r="B369" s="79">
        <v>2</v>
      </c>
      <c r="D369" s="79">
        <v>6491</v>
      </c>
      <c r="E369" s="79">
        <v>1</v>
      </c>
    </row>
    <row r="370" spans="1:5" x14ac:dyDescent="0.3">
      <c r="A370" s="79">
        <v>6655</v>
      </c>
      <c r="B370" s="79">
        <v>1</v>
      </c>
      <c r="D370" s="79">
        <v>6492</v>
      </c>
      <c r="E370" s="79">
        <v>1</v>
      </c>
    </row>
    <row r="371" spans="1:5" x14ac:dyDescent="0.3">
      <c r="A371" s="79">
        <v>6656</v>
      </c>
      <c r="B371" s="79">
        <v>2</v>
      </c>
      <c r="D371" s="79">
        <v>6511</v>
      </c>
      <c r="E371" s="79">
        <v>2</v>
      </c>
    </row>
    <row r="372" spans="1:5" x14ac:dyDescent="0.3">
      <c r="A372" s="79">
        <v>6667</v>
      </c>
      <c r="B372" s="79">
        <v>1</v>
      </c>
      <c r="D372" s="79">
        <v>6519</v>
      </c>
      <c r="E372" s="79">
        <v>2</v>
      </c>
    </row>
    <row r="373" spans="1:5" x14ac:dyDescent="0.3">
      <c r="A373" s="79">
        <v>6678</v>
      </c>
      <c r="B373" s="79">
        <v>2</v>
      </c>
      <c r="D373" s="79">
        <v>6535</v>
      </c>
      <c r="E373" s="79">
        <v>2</v>
      </c>
    </row>
    <row r="374" spans="1:5" x14ac:dyDescent="0.3">
      <c r="A374" s="79">
        <v>6685</v>
      </c>
      <c r="B374" s="79">
        <v>2</v>
      </c>
      <c r="D374" s="79">
        <v>6572</v>
      </c>
      <c r="E374" s="79">
        <v>1</v>
      </c>
    </row>
    <row r="375" spans="1:5" x14ac:dyDescent="0.3">
      <c r="A375" s="79">
        <v>6713</v>
      </c>
      <c r="B375" s="79">
        <v>2</v>
      </c>
      <c r="D375" s="79">
        <v>6598</v>
      </c>
      <c r="E375" s="79">
        <v>2</v>
      </c>
    </row>
    <row r="376" spans="1:5" x14ac:dyDescent="0.3">
      <c r="A376" s="79">
        <v>6716</v>
      </c>
      <c r="B376" s="79">
        <v>2</v>
      </c>
      <c r="D376" s="79">
        <v>6605</v>
      </c>
      <c r="E376" s="79">
        <v>2</v>
      </c>
    </row>
    <row r="377" spans="1:5" x14ac:dyDescent="0.3">
      <c r="A377" s="79">
        <v>6796</v>
      </c>
      <c r="B377" s="79">
        <v>1</v>
      </c>
      <c r="D377" s="79">
        <v>6643</v>
      </c>
      <c r="E377" s="79">
        <v>2</v>
      </c>
    </row>
    <row r="378" spans="1:5" x14ac:dyDescent="0.3">
      <c r="A378" s="79">
        <v>6813</v>
      </c>
      <c r="B378" s="79">
        <v>1</v>
      </c>
      <c r="D378" s="79">
        <v>6679</v>
      </c>
      <c r="E378" s="79">
        <v>2</v>
      </c>
    </row>
    <row r="379" spans="1:5" x14ac:dyDescent="0.3">
      <c r="A379" s="79">
        <v>6819</v>
      </c>
      <c r="B379" s="79">
        <v>1</v>
      </c>
      <c r="D379" s="79">
        <v>6682</v>
      </c>
      <c r="E379" s="79">
        <v>2</v>
      </c>
    </row>
    <row r="380" spans="1:5" x14ac:dyDescent="0.3">
      <c r="A380" s="79">
        <v>6841</v>
      </c>
      <c r="B380" s="79">
        <v>1</v>
      </c>
      <c r="D380" s="79">
        <v>6686</v>
      </c>
      <c r="E380" s="79">
        <v>1</v>
      </c>
    </row>
    <row r="381" spans="1:5" x14ac:dyDescent="0.3">
      <c r="A381" s="79">
        <v>6866</v>
      </c>
      <c r="B381" s="79">
        <v>1</v>
      </c>
      <c r="D381" s="79">
        <v>6701</v>
      </c>
      <c r="E381" s="79">
        <v>2</v>
      </c>
    </row>
    <row r="382" spans="1:5" x14ac:dyDescent="0.3">
      <c r="A382" s="79">
        <v>6900</v>
      </c>
      <c r="B382" s="79">
        <v>1</v>
      </c>
      <c r="D382" s="79">
        <v>6712</v>
      </c>
      <c r="E382" s="79">
        <v>2</v>
      </c>
    </row>
    <row r="383" spans="1:5" x14ac:dyDescent="0.3">
      <c r="A383" s="79">
        <v>6901</v>
      </c>
      <c r="B383" s="79">
        <v>1</v>
      </c>
      <c r="D383" s="79">
        <v>6776</v>
      </c>
      <c r="E383" s="79">
        <v>2</v>
      </c>
    </row>
    <row r="384" spans="1:5" x14ac:dyDescent="0.3">
      <c r="A384" s="79">
        <v>6906</v>
      </c>
      <c r="B384" s="79">
        <v>2</v>
      </c>
      <c r="D384" s="79">
        <v>6778</v>
      </c>
      <c r="E384" s="79">
        <v>2</v>
      </c>
    </row>
    <row r="385" spans="1:5" x14ac:dyDescent="0.3">
      <c r="A385" s="79">
        <v>6959</v>
      </c>
      <c r="B385" s="79">
        <v>1</v>
      </c>
      <c r="D385" s="79">
        <v>6784</v>
      </c>
      <c r="E385" s="79">
        <v>1</v>
      </c>
    </row>
    <row r="386" spans="1:5" x14ac:dyDescent="0.3">
      <c r="A386" s="79">
        <v>6974</v>
      </c>
      <c r="B386" s="79">
        <v>1</v>
      </c>
      <c r="D386" s="79">
        <v>6792</v>
      </c>
      <c r="E386" s="79">
        <v>2</v>
      </c>
    </row>
    <row r="387" spans="1:5" x14ac:dyDescent="0.3">
      <c r="A387" s="79">
        <v>6989</v>
      </c>
      <c r="B387" s="79">
        <v>2</v>
      </c>
      <c r="D387" s="79">
        <v>6816</v>
      </c>
      <c r="E387" s="79">
        <v>2</v>
      </c>
    </row>
    <row r="388" spans="1:5" x14ac:dyDescent="0.3">
      <c r="A388" s="79">
        <v>6994</v>
      </c>
      <c r="B388" s="79">
        <v>1</v>
      </c>
      <c r="D388" s="79">
        <v>6876</v>
      </c>
      <c r="E388" s="79">
        <v>2</v>
      </c>
    </row>
    <row r="389" spans="1:5" x14ac:dyDescent="0.3">
      <c r="A389" s="79">
        <v>7018</v>
      </c>
      <c r="B389" s="79">
        <v>1</v>
      </c>
      <c r="D389" s="79">
        <v>6886</v>
      </c>
      <c r="E389" s="79">
        <v>1</v>
      </c>
    </row>
    <row r="390" spans="1:5" x14ac:dyDescent="0.3">
      <c r="A390" s="79">
        <v>7043</v>
      </c>
      <c r="B390" s="79">
        <v>1</v>
      </c>
      <c r="D390" s="79">
        <v>6943</v>
      </c>
      <c r="E390" s="79">
        <v>2</v>
      </c>
    </row>
    <row r="391" spans="1:5" x14ac:dyDescent="0.3">
      <c r="A391" s="79">
        <v>7061</v>
      </c>
      <c r="B391" s="79">
        <v>2</v>
      </c>
      <c r="D391" s="79">
        <v>6972</v>
      </c>
      <c r="E391" s="79">
        <v>2</v>
      </c>
    </row>
    <row r="392" spans="1:5" x14ac:dyDescent="0.3">
      <c r="A392" s="79">
        <v>7065</v>
      </c>
      <c r="B392" s="79">
        <v>1</v>
      </c>
      <c r="D392" s="79">
        <v>6983</v>
      </c>
      <c r="E392" s="79">
        <v>1</v>
      </c>
    </row>
    <row r="393" spans="1:5" x14ac:dyDescent="0.3">
      <c r="A393" s="79">
        <v>7108</v>
      </c>
      <c r="B393" s="79">
        <v>2</v>
      </c>
      <c r="D393" s="79">
        <v>7017</v>
      </c>
      <c r="E393" s="79">
        <v>2</v>
      </c>
    </row>
    <row r="394" spans="1:5" x14ac:dyDescent="0.3">
      <c r="A394" s="79">
        <v>7126</v>
      </c>
      <c r="B394" s="79">
        <v>1</v>
      </c>
      <c r="D394" s="79">
        <v>7027</v>
      </c>
      <c r="E394" s="79">
        <v>1</v>
      </c>
    </row>
    <row r="395" spans="1:5" x14ac:dyDescent="0.3">
      <c r="A395" s="79">
        <v>7131</v>
      </c>
      <c r="B395" s="79">
        <v>2</v>
      </c>
      <c r="D395" s="79">
        <v>7055</v>
      </c>
      <c r="E395" s="79">
        <v>2</v>
      </c>
    </row>
    <row r="396" spans="1:5" x14ac:dyDescent="0.3">
      <c r="A396" s="79">
        <v>7145</v>
      </c>
      <c r="B396" s="79">
        <v>2</v>
      </c>
      <c r="D396" s="79">
        <v>7101</v>
      </c>
      <c r="E396" s="79">
        <v>2</v>
      </c>
    </row>
    <row r="397" spans="1:5" x14ac:dyDescent="0.3">
      <c r="A397" s="79">
        <v>7149</v>
      </c>
      <c r="B397" s="79">
        <v>2</v>
      </c>
      <c r="D397" s="79">
        <v>7145</v>
      </c>
      <c r="E397" s="79">
        <v>2</v>
      </c>
    </row>
    <row r="398" spans="1:5" x14ac:dyDescent="0.3">
      <c r="A398" s="79">
        <v>7151</v>
      </c>
      <c r="B398" s="79">
        <v>1</v>
      </c>
      <c r="D398" s="79">
        <v>7164</v>
      </c>
      <c r="E398" s="79">
        <v>2</v>
      </c>
    </row>
    <row r="399" spans="1:5" x14ac:dyDescent="0.3">
      <c r="A399" s="79">
        <v>7161</v>
      </c>
      <c r="B399" s="79">
        <v>2</v>
      </c>
      <c r="D399" s="79">
        <v>7180</v>
      </c>
      <c r="E399" s="79">
        <v>2</v>
      </c>
    </row>
    <row r="400" spans="1:5" x14ac:dyDescent="0.3">
      <c r="A400" s="79">
        <v>7173</v>
      </c>
      <c r="B400" s="79">
        <v>1</v>
      </c>
      <c r="D400" s="79">
        <v>7185</v>
      </c>
      <c r="E400" s="79">
        <v>1</v>
      </c>
    </row>
    <row r="401" spans="1:5" x14ac:dyDescent="0.3">
      <c r="A401" s="79">
        <v>7191</v>
      </c>
      <c r="B401" s="79">
        <v>2</v>
      </c>
      <c r="D401" s="79">
        <v>7210</v>
      </c>
      <c r="E401" s="79">
        <v>2</v>
      </c>
    </row>
    <row r="402" spans="1:5" x14ac:dyDescent="0.3">
      <c r="A402" s="79">
        <v>7218</v>
      </c>
      <c r="B402" s="79">
        <v>2</v>
      </c>
      <c r="D402" s="79">
        <v>7216</v>
      </c>
      <c r="E402" s="79">
        <v>2</v>
      </c>
    </row>
    <row r="403" spans="1:5" x14ac:dyDescent="0.3">
      <c r="A403" s="79">
        <v>7227</v>
      </c>
      <c r="B403" s="79">
        <v>2</v>
      </c>
      <c r="D403" s="79">
        <v>7218</v>
      </c>
      <c r="E403" s="79">
        <v>2</v>
      </c>
    </row>
    <row r="404" spans="1:5" x14ac:dyDescent="0.3">
      <c r="A404" s="79">
        <v>7246</v>
      </c>
      <c r="B404" s="79">
        <v>2</v>
      </c>
      <c r="D404" s="79">
        <v>7224</v>
      </c>
      <c r="E404" s="79">
        <v>2</v>
      </c>
    </row>
    <row r="405" spans="1:5" x14ac:dyDescent="0.3">
      <c r="A405" s="79">
        <v>7251</v>
      </c>
      <c r="B405" s="79">
        <v>2</v>
      </c>
      <c r="D405" s="79">
        <v>7237</v>
      </c>
      <c r="E405" s="79">
        <v>2</v>
      </c>
    </row>
    <row r="406" spans="1:5" x14ac:dyDescent="0.3">
      <c r="A406" s="79">
        <v>7282</v>
      </c>
      <c r="B406" s="79">
        <v>1</v>
      </c>
      <c r="D406" s="79">
        <v>7240</v>
      </c>
      <c r="E406" s="79">
        <v>2</v>
      </c>
    </row>
    <row r="407" spans="1:5" x14ac:dyDescent="0.3">
      <c r="A407" s="79">
        <v>7293</v>
      </c>
      <c r="B407" s="79">
        <v>2</v>
      </c>
      <c r="D407" s="79">
        <v>7247</v>
      </c>
      <c r="E407" s="79">
        <v>2</v>
      </c>
    </row>
    <row r="408" spans="1:5" x14ac:dyDescent="0.3">
      <c r="A408" s="79">
        <v>7306</v>
      </c>
      <c r="B408" s="79">
        <v>2</v>
      </c>
      <c r="D408" s="79">
        <v>7263</v>
      </c>
      <c r="E408" s="79">
        <v>2</v>
      </c>
    </row>
    <row r="409" spans="1:5" x14ac:dyDescent="0.3">
      <c r="A409" s="79">
        <v>7361</v>
      </c>
      <c r="B409" s="79">
        <v>2</v>
      </c>
      <c r="D409" s="79">
        <v>7264</v>
      </c>
      <c r="E409" s="79">
        <v>2</v>
      </c>
    </row>
    <row r="410" spans="1:5" x14ac:dyDescent="0.3">
      <c r="A410" s="79">
        <v>7391</v>
      </c>
      <c r="B410" s="79">
        <v>1</v>
      </c>
      <c r="D410" s="79">
        <v>7271</v>
      </c>
      <c r="E410" s="79">
        <v>1</v>
      </c>
    </row>
    <row r="411" spans="1:5" x14ac:dyDescent="0.3">
      <c r="A411" s="79">
        <v>7439</v>
      </c>
      <c r="B411" s="79">
        <v>1</v>
      </c>
      <c r="D411" s="79">
        <v>7282</v>
      </c>
      <c r="E411" s="79">
        <v>2</v>
      </c>
    </row>
    <row r="412" spans="1:5" x14ac:dyDescent="0.3">
      <c r="A412" s="79">
        <v>7461</v>
      </c>
      <c r="B412" s="79">
        <v>2</v>
      </c>
      <c r="D412" s="79">
        <v>7311</v>
      </c>
      <c r="E412" s="79">
        <v>2</v>
      </c>
    </row>
    <row r="413" spans="1:5" x14ac:dyDescent="0.3">
      <c r="A413" s="79">
        <v>7504</v>
      </c>
      <c r="B413" s="79">
        <v>2</v>
      </c>
      <c r="D413" s="79">
        <v>7312</v>
      </c>
      <c r="E413" s="79">
        <v>1</v>
      </c>
    </row>
    <row r="414" spans="1:5" x14ac:dyDescent="0.3">
      <c r="A414" s="79">
        <v>7509</v>
      </c>
      <c r="B414" s="79">
        <v>1</v>
      </c>
      <c r="D414" s="79">
        <v>7321</v>
      </c>
      <c r="E414" s="79">
        <v>2</v>
      </c>
    </row>
    <row r="415" spans="1:5" x14ac:dyDescent="0.3">
      <c r="A415" s="79">
        <v>7518</v>
      </c>
      <c r="B415" s="79">
        <v>1</v>
      </c>
      <c r="D415" s="79">
        <v>7350</v>
      </c>
      <c r="E415" s="79">
        <v>1</v>
      </c>
    </row>
    <row r="416" spans="1:5" x14ac:dyDescent="0.3">
      <c r="A416" s="79">
        <v>7574</v>
      </c>
      <c r="B416" s="79">
        <v>2</v>
      </c>
      <c r="D416" s="79">
        <v>7351</v>
      </c>
      <c r="E416" s="79">
        <v>1</v>
      </c>
    </row>
    <row r="417" spans="1:5" x14ac:dyDescent="0.3">
      <c r="A417" s="79">
        <v>7575</v>
      </c>
      <c r="B417" s="79">
        <v>1</v>
      </c>
      <c r="D417" s="79">
        <v>7361</v>
      </c>
      <c r="E417" s="79">
        <v>1</v>
      </c>
    </row>
    <row r="418" spans="1:5" x14ac:dyDescent="0.3">
      <c r="A418" s="79">
        <v>7587</v>
      </c>
      <c r="B418" s="79">
        <v>2</v>
      </c>
      <c r="D418" s="79">
        <v>7366</v>
      </c>
      <c r="E418" s="79">
        <v>1</v>
      </c>
    </row>
    <row r="419" spans="1:5" x14ac:dyDescent="0.3">
      <c r="A419" s="79">
        <v>7640</v>
      </c>
      <c r="B419" s="79">
        <v>2</v>
      </c>
      <c r="D419" s="79">
        <v>7380</v>
      </c>
      <c r="E419" s="79">
        <v>2</v>
      </c>
    </row>
    <row r="420" spans="1:5" x14ac:dyDescent="0.3">
      <c r="A420" s="79">
        <v>7647</v>
      </c>
      <c r="B420" s="79">
        <v>2</v>
      </c>
      <c r="D420" s="79">
        <v>7404</v>
      </c>
      <c r="E420" s="79">
        <v>2</v>
      </c>
    </row>
    <row r="421" spans="1:5" x14ac:dyDescent="0.3">
      <c r="A421" s="79">
        <v>7663</v>
      </c>
      <c r="B421" s="79">
        <v>2</v>
      </c>
      <c r="D421" s="79">
        <v>7416</v>
      </c>
      <c r="E421" s="79">
        <v>2</v>
      </c>
    </row>
    <row r="422" spans="1:5" x14ac:dyDescent="0.3">
      <c r="A422" s="79">
        <v>7719</v>
      </c>
      <c r="B422" s="79">
        <v>2</v>
      </c>
      <c r="D422" s="79">
        <v>7440</v>
      </c>
      <c r="E422" s="79">
        <v>1</v>
      </c>
    </row>
    <row r="423" spans="1:5" x14ac:dyDescent="0.3">
      <c r="A423" s="79">
        <v>7726</v>
      </c>
      <c r="B423" s="79">
        <v>2</v>
      </c>
      <c r="D423" s="79">
        <v>7496</v>
      </c>
      <c r="E423" s="79">
        <v>1</v>
      </c>
    </row>
    <row r="424" spans="1:5" x14ac:dyDescent="0.3">
      <c r="A424" s="79">
        <v>7747</v>
      </c>
      <c r="B424" s="79">
        <v>2</v>
      </c>
      <c r="D424" s="79">
        <v>7508</v>
      </c>
      <c r="E424" s="79">
        <v>1</v>
      </c>
    </row>
    <row r="425" spans="1:5" x14ac:dyDescent="0.3">
      <c r="A425" s="79">
        <v>7750</v>
      </c>
      <c r="B425" s="79">
        <v>2</v>
      </c>
      <c r="D425" s="79">
        <v>7511</v>
      </c>
      <c r="E425" s="79">
        <v>2</v>
      </c>
    </row>
    <row r="426" spans="1:5" x14ac:dyDescent="0.3">
      <c r="A426" s="79">
        <v>7756</v>
      </c>
      <c r="B426" s="79">
        <v>2</v>
      </c>
      <c r="D426" s="79">
        <v>7560</v>
      </c>
      <c r="E426" s="79">
        <v>2</v>
      </c>
    </row>
    <row r="427" spans="1:5" x14ac:dyDescent="0.3">
      <c r="A427" s="79">
        <v>7768</v>
      </c>
      <c r="B427" s="79">
        <v>1</v>
      </c>
      <c r="D427" s="79">
        <v>7595</v>
      </c>
      <c r="E427" s="79">
        <v>2</v>
      </c>
    </row>
    <row r="428" spans="1:5" x14ac:dyDescent="0.3">
      <c r="A428" s="79">
        <v>7777</v>
      </c>
      <c r="B428" s="79">
        <v>2</v>
      </c>
      <c r="D428" s="79">
        <v>7601</v>
      </c>
      <c r="E428" s="79">
        <v>1</v>
      </c>
    </row>
    <row r="429" spans="1:5" x14ac:dyDescent="0.3">
      <c r="A429" s="79">
        <v>7790</v>
      </c>
      <c r="B429" s="79">
        <v>2</v>
      </c>
      <c r="D429" s="79">
        <v>7610</v>
      </c>
      <c r="E429" s="79">
        <v>1</v>
      </c>
    </row>
    <row r="430" spans="1:5" x14ac:dyDescent="0.3">
      <c r="A430" s="79">
        <v>7793</v>
      </c>
      <c r="B430" s="79">
        <v>2</v>
      </c>
      <c r="D430" s="79">
        <v>7611</v>
      </c>
      <c r="E430" s="79">
        <v>2</v>
      </c>
    </row>
    <row r="431" spans="1:5" x14ac:dyDescent="0.3">
      <c r="A431" s="79">
        <v>7800</v>
      </c>
      <c r="B431" s="79">
        <v>2</v>
      </c>
      <c r="D431" s="79">
        <v>7638</v>
      </c>
      <c r="E431" s="79">
        <v>2</v>
      </c>
    </row>
    <row r="432" spans="1:5" x14ac:dyDescent="0.3">
      <c r="A432" s="79">
        <v>7807</v>
      </c>
      <c r="B432" s="79">
        <v>2</v>
      </c>
      <c r="D432" s="79">
        <v>7648</v>
      </c>
      <c r="E432" s="79">
        <v>2</v>
      </c>
    </row>
    <row r="433" spans="1:5" x14ac:dyDescent="0.3">
      <c r="A433" s="79">
        <v>7872</v>
      </c>
      <c r="B433" s="79">
        <v>2</v>
      </c>
      <c r="D433" s="79">
        <v>7653</v>
      </c>
      <c r="E433" s="79">
        <v>1</v>
      </c>
    </row>
    <row r="434" spans="1:5" x14ac:dyDescent="0.3">
      <c r="A434" s="79">
        <v>7886</v>
      </c>
      <c r="B434" s="79">
        <v>2</v>
      </c>
      <c r="D434" s="79">
        <v>7659</v>
      </c>
      <c r="E434" s="79">
        <v>2</v>
      </c>
    </row>
    <row r="435" spans="1:5" x14ac:dyDescent="0.3">
      <c r="A435" s="79">
        <v>7903</v>
      </c>
      <c r="B435" s="79">
        <v>1</v>
      </c>
      <c r="D435" s="79">
        <v>7711</v>
      </c>
      <c r="E435" s="79">
        <v>2</v>
      </c>
    </row>
    <row r="436" spans="1:5" x14ac:dyDescent="0.3">
      <c r="A436" s="79">
        <v>7908</v>
      </c>
      <c r="B436" s="79">
        <v>2</v>
      </c>
      <c r="D436" s="79">
        <v>7741</v>
      </c>
      <c r="E436" s="79">
        <v>2</v>
      </c>
    </row>
    <row r="437" spans="1:5" x14ac:dyDescent="0.3">
      <c r="A437" s="79">
        <v>7952</v>
      </c>
      <c r="B437" s="79">
        <v>2</v>
      </c>
      <c r="D437" s="79">
        <v>7757</v>
      </c>
      <c r="E437" s="79">
        <v>2</v>
      </c>
    </row>
    <row r="438" spans="1:5" x14ac:dyDescent="0.3">
      <c r="A438" s="79">
        <v>8030</v>
      </c>
      <c r="B438" s="79">
        <v>1</v>
      </c>
      <c r="D438" s="79">
        <v>7760</v>
      </c>
      <c r="E438" s="79">
        <v>1</v>
      </c>
    </row>
    <row r="439" spans="1:5" x14ac:dyDescent="0.3">
      <c r="A439" s="79">
        <v>8033</v>
      </c>
      <c r="B439" s="79">
        <v>2</v>
      </c>
      <c r="D439" s="79">
        <v>7811</v>
      </c>
      <c r="E439" s="79">
        <v>2</v>
      </c>
    </row>
    <row r="440" spans="1:5" x14ac:dyDescent="0.3">
      <c r="A440" s="79">
        <v>8044</v>
      </c>
      <c r="B440" s="79">
        <v>1</v>
      </c>
      <c r="D440" s="79">
        <v>7814</v>
      </c>
      <c r="E440" s="79">
        <v>2</v>
      </c>
    </row>
    <row r="441" spans="1:5" x14ac:dyDescent="0.3">
      <c r="A441" s="79">
        <v>8047</v>
      </c>
      <c r="B441" s="79">
        <v>2</v>
      </c>
      <c r="D441" s="79">
        <v>7844</v>
      </c>
      <c r="E441" s="79">
        <v>1</v>
      </c>
    </row>
    <row r="442" spans="1:5" x14ac:dyDescent="0.3">
      <c r="A442" s="79">
        <v>8102</v>
      </c>
      <c r="B442" s="79">
        <v>2</v>
      </c>
      <c r="D442" s="79">
        <v>7855</v>
      </c>
      <c r="E442" s="79">
        <v>2</v>
      </c>
    </row>
    <row r="443" spans="1:5" x14ac:dyDescent="0.3">
      <c r="A443" s="79">
        <v>8121</v>
      </c>
      <c r="B443" s="79">
        <v>2</v>
      </c>
      <c r="D443" s="79">
        <v>7872</v>
      </c>
      <c r="E443" s="79">
        <v>2</v>
      </c>
    </row>
    <row r="444" spans="1:5" x14ac:dyDescent="0.3">
      <c r="A444" s="79">
        <v>8126</v>
      </c>
      <c r="B444" s="79">
        <v>2</v>
      </c>
      <c r="D444" s="79">
        <v>7918</v>
      </c>
      <c r="E444" s="79">
        <v>2</v>
      </c>
    </row>
    <row r="445" spans="1:5" x14ac:dyDescent="0.3">
      <c r="A445" s="79">
        <v>8138</v>
      </c>
      <c r="B445" s="79">
        <v>2</v>
      </c>
      <c r="D445" s="79">
        <v>7936</v>
      </c>
      <c r="E445" s="79">
        <v>2</v>
      </c>
    </row>
    <row r="446" spans="1:5" x14ac:dyDescent="0.3">
      <c r="A446" s="79">
        <v>8176</v>
      </c>
      <c r="B446" s="79">
        <v>2</v>
      </c>
      <c r="D446" s="79">
        <v>7937</v>
      </c>
      <c r="E446" s="79">
        <v>1</v>
      </c>
    </row>
    <row r="447" spans="1:5" x14ac:dyDescent="0.3">
      <c r="A447" s="79">
        <v>8180</v>
      </c>
      <c r="B447" s="79">
        <v>1</v>
      </c>
      <c r="D447" s="79">
        <v>7947</v>
      </c>
      <c r="E447" s="79">
        <v>2</v>
      </c>
    </row>
    <row r="448" spans="1:5" x14ac:dyDescent="0.3">
      <c r="A448" s="79">
        <v>8208</v>
      </c>
      <c r="B448" s="79">
        <v>2</v>
      </c>
      <c r="D448" s="79">
        <v>7948</v>
      </c>
      <c r="E448" s="79">
        <v>2</v>
      </c>
    </row>
    <row r="449" spans="1:5" x14ac:dyDescent="0.3">
      <c r="A449" s="79">
        <v>8230</v>
      </c>
      <c r="B449" s="79">
        <v>1</v>
      </c>
      <c r="D449" s="79">
        <v>7963</v>
      </c>
      <c r="E449" s="79">
        <v>2</v>
      </c>
    </row>
    <row r="450" spans="1:5" x14ac:dyDescent="0.3">
      <c r="A450" s="79">
        <v>8246</v>
      </c>
      <c r="B450" s="79">
        <v>2</v>
      </c>
      <c r="D450" s="79">
        <v>7969</v>
      </c>
      <c r="E450" s="79">
        <v>2</v>
      </c>
    </row>
    <row r="451" spans="1:5" x14ac:dyDescent="0.3">
      <c r="A451" s="79">
        <v>8271</v>
      </c>
      <c r="B451" s="79">
        <v>2</v>
      </c>
      <c r="D451" s="79">
        <v>7975</v>
      </c>
      <c r="E451" s="79">
        <v>2</v>
      </c>
    </row>
    <row r="452" spans="1:5" x14ac:dyDescent="0.3">
      <c r="A452" s="79">
        <v>8283</v>
      </c>
      <c r="B452" s="79">
        <v>2</v>
      </c>
      <c r="D452" s="79">
        <v>7984</v>
      </c>
      <c r="E452" s="79">
        <v>2</v>
      </c>
    </row>
    <row r="453" spans="1:5" x14ac:dyDescent="0.3">
      <c r="A453" s="79">
        <v>8294</v>
      </c>
      <c r="B453" s="79">
        <v>1</v>
      </c>
      <c r="D453" s="79">
        <v>8052</v>
      </c>
      <c r="E453" s="79">
        <v>1</v>
      </c>
    </row>
    <row r="454" spans="1:5" x14ac:dyDescent="0.3">
      <c r="A454" s="79">
        <v>8312</v>
      </c>
      <c r="B454" s="79">
        <v>2</v>
      </c>
      <c r="D454" s="79">
        <v>8085</v>
      </c>
      <c r="E454" s="79">
        <v>2</v>
      </c>
    </row>
    <row r="455" spans="1:5" x14ac:dyDescent="0.3">
      <c r="A455" s="79">
        <v>8356</v>
      </c>
      <c r="B455" s="79">
        <v>2</v>
      </c>
      <c r="D455" s="79">
        <v>8096</v>
      </c>
      <c r="E455" s="79">
        <v>2</v>
      </c>
    </row>
    <row r="456" spans="1:5" x14ac:dyDescent="0.3">
      <c r="A456" s="79">
        <v>8414</v>
      </c>
      <c r="B456" s="79">
        <v>2</v>
      </c>
      <c r="D456" s="79">
        <v>8109</v>
      </c>
      <c r="E456" s="79">
        <v>2</v>
      </c>
    </row>
    <row r="457" spans="1:5" x14ac:dyDescent="0.3">
      <c r="A457" s="79">
        <v>8442</v>
      </c>
      <c r="B457" s="79">
        <v>2</v>
      </c>
      <c r="D457" s="79">
        <v>8115</v>
      </c>
      <c r="E457" s="79">
        <v>1</v>
      </c>
    </row>
    <row r="458" spans="1:5" x14ac:dyDescent="0.3">
      <c r="A458" s="79">
        <v>8446</v>
      </c>
      <c r="B458" s="79">
        <v>1</v>
      </c>
      <c r="D458" s="79">
        <v>8139</v>
      </c>
      <c r="E458" s="79">
        <v>1</v>
      </c>
    </row>
    <row r="459" spans="1:5" x14ac:dyDescent="0.3">
      <c r="A459" s="79">
        <v>8460</v>
      </c>
      <c r="B459" s="79">
        <v>2</v>
      </c>
      <c r="D459" s="79">
        <v>8151</v>
      </c>
      <c r="E459" s="79">
        <v>2</v>
      </c>
    </row>
    <row r="460" spans="1:5" x14ac:dyDescent="0.3">
      <c r="A460" s="79">
        <v>8504</v>
      </c>
      <c r="B460" s="79">
        <v>1</v>
      </c>
      <c r="D460" s="79">
        <v>8163</v>
      </c>
      <c r="E460" s="79">
        <v>2</v>
      </c>
    </row>
    <row r="461" spans="1:5" x14ac:dyDescent="0.3">
      <c r="A461" s="79">
        <v>8519</v>
      </c>
      <c r="B461" s="79">
        <v>1</v>
      </c>
      <c r="D461" s="79">
        <v>8171</v>
      </c>
      <c r="E461" s="79">
        <v>2</v>
      </c>
    </row>
    <row r="462" spans="1:5" x14ac:dyDescent="0.3">
      <c r="A462" s="79">
        <v>8521</v>
      </c>
      <c r="B462" s="79">
        <v>2</v>
      </c>
      <c r="D462" s="79">
        <v>8187</v>
      </c>
      <c r="E462" s="79">
        <v>2</v>
      </c>
    </row>
    <row r="463" spans="1:5" x14ac:dyDescent="0.3">
      <c r="A463" s="79">
        <v>8588</v>
      </c>
      <c r="B463" s="79">
        <v>2</v>
      </c>
      <c r="D463" s="79">
        <v>8203</v>
      </c>
      <c r="E463" s="79">
        <v>2</v>
      </c>
    </row>
    <row r="464" spans="1:5" x14ac:dyDescent="0.3">
      <c r="A464" s="79">
        <v>8599</v>
      </c>
      <c r="B464" s="79">
        <v>1</v>
      </c>
      <c r="D464" s="79">
        <v>8204</v>
      </c>
      <c r="E464" s="79">
        <v>2</v>
      </c>
    </row>
    <row r="465" spans="1:5" x14ac:dyDescent="0.3">
      <c r="A465" s="79">
        <v>8638</v>
      </c>
      <c r="B465" s="79">
        <v>2</v>
      </c>
      <c r="D465" s="79">
        <v>8223</v>
      </c>
      <c r="E465" s="79">
        <v>1</v>
      </c>
    </row>
    <row r="466" spans="1:5" x14ac:dyDescent="0.3">
      <c r="A466" s="79">
        <v>8655</v>
      </c>
      <c r="B466" s="79">
        <v>2</v>
      </c>
      <c r="D466" s="79">
        <v>8238</v>
      </c>
      <c r="E466" s="79">
        <v>1</v>
      </c>
    </row>
    <row r="467" spans="1:5" x14ac:dyDescent="0.3">
      <c r="A467" s="79">
        <v>8660</v>
      </c>
      <c r="B467" s="79">
        <v>1</v>
      </c>
      <c r="D467" s="79">
        <v>8262</v>
      </c>
      <c r="E467" s="79">
        <v>2</v>
      </c>
    </row>
    <row r="468" spans="1:5" x14ac:dyDescent="0.3">
      <c r="A468" s="79">
        <v>8683</v>
      </c>
      <c r="B468" s="79">
        <v>2</v>
      </c>
      <c r="D468" s="79">
        <v>8268</v>
      </c>
      <c r="E468" s="79">
        <v>1</v>
      </c>
    </row>
    <row r="469" spans="1:5" x14ac:dyDescent="0.3">
      <c r="A469" s="79">
        <v>8700</v>
      </c>
      <c r="B469" s="79">
        <v>1</v>
      </c>
      <c r="D469" s="79">
        <v>8289</v>
      </c>
      <c r="E469" s="79">
        <v>2</v>
      </c>
    </row>
    <row r="470" spans="1:5" x14ac:dyDescent="0.3">
      <c r="A470" s="79">
        <v>8703</v>
      </c>
      <c r="B470" s="79">
        <v>2</v>
      </c>
      <c r="D470" s="79">
        <v>8312</v>
      </c>
      <c r="E470" s="79">
        <v>2</v>
      </c>
    </row>
    <row r="471" spans="1:5" x14ac:dyDescent="0.3">
      <c r="A471" s="79">
        <v>8742</v>
      </c>
      <c r="B471" s="79">
        <v>2</v>
      </c>
      <c r="D471" s="79">
        <v>8330</v>
      </c>
      <c r="E471" s="79">
        <v>2</v>
      </c>
    </row>
    <row r="472" spans="1:5" x14ac:dyDescent="0.3">
      <c r="A472" s="79">
        <v>8753</v>
      </c>
      <c r="B472" s="79">
        <v>1</v>
      </c>
      <c r="D472" s="79">
        <v>8346</v>
      </c>
      <c r="E472" s="79">
        <v>1</v>
      </c>
    </row>
    <row r="473" spans="1:5" x14ac:dyDescent="0.3">
      <c r="A473" s="79">
        <v>8770</v>
      </c>
      <c r="B473" s="79">
        <v>2</v>
      </c>
      <c r="D473" s="79">
        <v>8348</v>
      </c>
      <c r="E473" s="79">
        <v>2</v>
      </c>
    </row>
    <row r="474" spans="1:5" x14ac:dyDescent="0.3">
      <c r="A474" s="79">
        <v>8786</v>
      </c>
      <c r="B474" s="79">
        <v>1</v>
      </c>
      <c r="D474" s="79">
        <v>8392</v>
      </c>
      <c r="E474" s="79">
        <v>2</v>
      </c>
    </row>
    <row r="475" spans="1:5" x14ac:dyDescent="0.3">
      <c r="A475" s="79">
        <v>8789</v>
      </c>
      <c r="B475" s="79">
        <v>1</v>
      </c>
      <c r="D475" s="79">
        <v>8439</v>
      </c>
      <c r="E475" s="79">
        <v>1</v>
      </c>
    </row>
    <row r="476" spans="1:5" x14ac:dyDescent="0.3">
      <c r="A476" s="79">
        <v>8808</v>
      </c>
      <c r="B476" s="79">
        <v>2</v>
      </c>
      <c r="D476" s="79">
        <v>8461</v>
      </c>
      <c r="E476" s="79">
        <v>2</v>
      </c>
    </row>
    <row r="477" spans="1:5" x14ac:dyDescent="0.3">
      <c r="A477" s="79">
        <v>8828</v>
      </c>
      <c r="B477" s="79">
        <v>2</v>
      </c>
      <c r="D477" s="79">
        <v>8486</v>
      </c>
      <c r="E477" s="79">
        <v>2</v>
      </c>
    </row>
    <row r="478" spans="1:5" x14ac:dyDescent="0.3">
      <c r="A478" s="79">
        <v>8851</v>
      </c>
      <c r="B478" s="79">
        <v>2</v>
      </c>
      <c r="D478" s="79">
        <v>8509</v>
      </c>
      <c r="E478" s="79">
        <v>2</v>
      </c>
    </row>
    <row r="479" spans="1:5" x14ac:dyDescent="0.3">
      <c r="A479" s="79">
        <v>8876</v>
      </c>
      <c r="B479" s="79">
        <v>2</v>
      </c>
      <c r="D479" s="79">
        <v>8531</v>
      </c>
      <c r="E479" s="79">
        <v>2</v>
      </c>
    </row>
    <row r="480" spans="1:5" x14ac:dyDescent="0.3">
      <c r="A480" s="79">
        <v>8885</v>
      </c>
      <c r="B480" s="79">
        <v>2</v>
      </c>
      <c r="D480" s="79">
        <v>8540</v>
      </c>
      <c r="E480" s="79">
        <v>1</v>
      </c>
    </row>
    <row r="481" spans="1:5" x14ac:dyDescent="0.3">
      <c r="A481" s="79">
        <v>8897</v>
      </c>
      <c r="B481" s="79">
        <v>2</v>
      </c>
      <c r="D481" s="79">
        <v>8555</v>
      </c>
      <c r="E481" s="79">
        <v>2</v>
      </c>
    </row>
    <row r="482" spans="1:5" x14ac:dyDescent="0.3">
      <c r="A482" s="79">
        <v>8914</v>
      </c>
      <c r="B482" s="79">
        <v>1</v>
      </c>
      <c r="D482" s="79">
        <v>8560</v>
      </c>
      <c r="E482" s="79">
        <v>1</v>
      </c>
    </row>
    <row r="483" spans="1:5" x14ac:dyDescent="0.3">
      <c r="A483" s="79">
        <v>8927</v>
      </c>
      <c r="B483" s="79">
        <v>1</v>
      </c>
      <c r="D483" s="79">
        <v>8571</v>
      </c>
      <c r="E483" s="79">
        <v>2</v>
      </c>
    </row>
    <row r="484" spans="1:5" x14ac:dyDescent="0.3">
      <c r="A484" s="79">
        <v>8928</v>
      </c>
      <c r="B484" s="79">
        <v>2</v>
      </c>
      <c r="D484" s="79">
        <v>8572</v>
      </c>
      <c r="E484" s="79">
        <v>2</v>
      </c>
    </row>
    <row r="485" spans="1:5" x14ac:dyDescent="0.3">
      <c r="A485" s="79">
        <v>8979</v>
      </c>
      <c r="B485" s="79">
        <v>2</v>
      </c>
      <c r="D485" s="79">
        <v>8585</v>
      </c>
      <c r="E485" s="79">
        <v>1</v>
      </c>
    </row>
    <row r="486" spans="1:5" x14ac:dyDescent="0.3">
      <c r="A486" s="79">
        <v>8983</v>
      </c>
      <c r="B486" s="79">
        <v>2</v>
      </c>
      <c r="D486" s="79">
        <v>8625</v>
      </c>
      <c r="E486" s="79">
        <v>2</v>
      </c>
    </row>
    <row r="487" spans="1:5" x14ac:dyDescent="0.3">
      <c r="A487" s="79">
        <v>8992</v>
      </c>
      <c r="B487" s="79">
        <v>1</v>
      </c>
      <c r="D487" s="79">
        <v>8627</v>
      </c>
      <c r="E487" s="79">
        <v>2</v>
      </c>
    </row>
    <row r="488" spans="1:5" x14ac:dyDescent="0.3">
      <c r="A488" s="79">
        <v>9023</v>
      </c>
      <c r="B488" s="79">
        <v>1</v>
      </c>
      <c r="D488" s="79">
        <v>8632</v>
      </c>
      <c r="E488" s="79">
        <v>2</v>
      </c>
    </row>
    <row r="489" spans="1:5" x14ac:dyDescent="0.3">
      <c r="A489" s="79">
        <v>9024</v>
      </c>
      <c r="B489" s="79">
        <v>2</v>
      </c>
      <c r="D489" s="79">
        <v>8656</v>
      </c>
      <c r="E489" s="79">
        <v>2</v>
      </c>
    </row>
    <row r="490" spans="1:5" x14ac:dyDescent="0.3">
      <c r="A490" s="79">
        <v>9044</v>
      </c>
      <c r="B490" s="79">
        <v>2</v>
      </c>
      <c r="D490" s="79">
        <v>8679</v>
      </c>
      <c r="E490" s="79">
        <v>1</v>
      </c>
    </row>
    <row r="491" spans="1:5" x14ac:dyDescent="0.3">
      <c r="A491" s="79">
        <v>9061</v>
      </c>
      <c r="B491" s="79">
        <v>2</v>
      </c>
      <c r="D491" s="79">
        <v>8700</v>
      </c>
      <c r="E491" s="79">
        <v>2</v>
      </c>
    </row>
    <row r="492" spans="1:5" x14ac:dyDescent="0.3">
      <c r="A492" s="79">
        <v>9115</v>
      </c>
      <c r="B492" s="79">
        <v>2</v>
      </c>
      <c r="D492" s="79">
        <v>8716</v>
      </c>
      <c r="E492" s="79">
        <v>1</v>
      </c>
    </row>
    <row r="493" spans="1:5" x14ac:dyDescent="0.3">
      <c r="A493" s="79">
        <v>9144</v>
      </c>
      <c r="B493" s="79">
        <v>1</v>
      </c>
      <c r="D493" s="79">
        <v>8747</v>
      </c>
      <c r="E493" s="79">
        <v>2</v>
      </c>
    </row>
    <row r="494" spans="1:5" x14ac:dyDescent="0.3">
      <c r="A494" s="79">
        <v>9163</v>
      </c>
      <c r="B494" s="79">
        <v>2</v>
      </c>
      <c r="D494" s="79">
        <v>8818</v>
      </c>
      <c r="E494" s="79">
        <v>1</v>
      </c>
    </row>
    <row r="495" spans="1:5" x14ac:dyDescent="0.3">
      <c r="A495" s="79">
        <v>9176</v>
      </c>
      <c r="B495" s="79">
        <v>2</v>
      </c>
      <c r="D495" s="79">
        <v>8820</v>
      </c>
      <c r="E495" s="79">
        <v>2</v>
      </c>
    </row>
    <row r="496" spans="1:5" x14ac:dyDescent="0.3">
      <c r="A496" s="79">
        <v>9192</v>
      </c>
      <c r="B496" s="79">
        <v>2</v>
      </c>
      <c r="D496" s="79">
        <v>8884</v>
      </c>
      <c r="E496" s="79">
        <v>1</v>
      </c>
    </row>
    <row r="497" spans="1:5" x14ac:dyDescent="0.3">
      <c r="A497" s="79">
        <v>9212</v>
      </c>
      <c r="B497" s="79">
        <v>2</v>
      </c>
      <c r="D497" s="79">
        <v>8897</v>
      </c>
      <c r="E497" s="79">
        <v>1</v>
      </c>
    </row>
    <row r="498" spans="1:5" x14ac:dyDescent="0.3">
      <c r="A498" s="79">
        <v>9246</v>
      </c>
      <c r="B498" s="79">
        <v>1</v>
      </c>
      <c r="D498" s="79">
        <v>8932</v>
      </c>
      <c r="E498" s="79">
        <v>2</v>
      </c>
    </row>
    <row r="499" spans="1:5" x14ac:dyDescent="0.3">
      <c r="A499" s="79">
        <v>9361</v>
      </c>
      <c r="B499" s="79">
        <v>2</v>
      </c>
      <c r="D499" s="79">
        <v>8947</v>
      </c>
      <c r="E499" s="79">
        <v>2</v>
      </c>
    </row>
    <row r="500" spans="1:5" x14ac:dyDescent="0.3">
      <c r="A500" s="79">
        <v>9378</v>
      </c>
      <c r="B500" s="79">
        <v>2</v>
      </c>
      <c r="D500" s="79">
        <v>8964</v>
      </c>
      <c r="E500" s="79">
        <v>2</v>
      </c>
    </row>
    <row r="501" spans="1:5" x14ac:dyDescent="0.3">
      <c r="A501" s="79">
        <v>9380</v>
      </c>
      <c r="B501" s="79">
        <v>2</v>
      </c>
      <c r="D501" s="79">
        <v>8972</v>
      </c>
      <c r="E501" s="79">
        <v>2</v>
      </c>
    </row>
    <row r="502" spans="1:5" x14ac:dyDescent="0.3">
      <c r="A502" s="79">
        <v>9394</v>
      </c>
      <c r="B502" s="79">
        <v>1</v>
      </c>
      <c r="D502" s="79">
        <v>9070</v>
      </c>
      <c r="E502" s="79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F8" sqref="F8"/>
    </sheetView>
  </sheetViews>
  <sheetFormatPr defaultRowHeight="14.4" x14ac:dyDescent="0.3"/>
  <cols>
    <col min="6" max="6" width="17.6640625" bestFit="1" customWidth="1"/>
  </cols>
  <sheetData>
    <row r="1" spans="1:4" x14ac:dyDescent="0.3">
      <c r="A1" s="3" t="s">
        <v>49</v>
      </c>
      <c r="B1" s="3" t="s">
        <v>50</v>
      </c>
      <c r="C1" s="3" t="s">
        <v>51</v>
      </c>
      <c r="D1" s="3" t="s">
        <v>52</v>
      </c>
    </row>
    <row r="2" spans="1:4" x14ac:dyDescent="0.3">
      <c r="A2">
        <v>9</v>
      </c>
      <c r="B2">
        <v>10</v>
      </c>
      <c r="C2">
        <v>5</v>
      </c>
      <c r="D2">
        <v>5</v>
      </c>
    </row>
    <row r="3" spans="1:4" x14ac:dyDescent="0.3">
      <c r="A3">
        <v>7</v>
      </c>
      <c r="B3">
        <v>5</v>
      </c>
      <c r="C3">
        <v>7</v>
      </c>
      <c r="D3">
        <v>4</v>
      </c>
    </row>
    <row r="4" spans="1:4" x14ac:dyDescent="0.3">
      <c r="A4">
        <v>7</v>
      </c>
      <c r="B4">
        <v>4</v>
      </c>
      <c r="C4">
        <v>2</v>
      </c>
      <c r="D4">
        <v>8</v>
      </c>
    </row>
    <row r="5" spans="1:4" x14ac:dyDescent="0.3">
      <c r="A5">
        <v>3</v>
      </c>
      <c r="B5">
        <v>3</v>
      </c>
      <c r="C5">
        <v>8</v>
      </c>
      <c r="D5">
        <v>3</v>
      </c>
    </row>
    <row r="6" spans="1:4" x14ac:dyDescent="0.3">
      <c r="A6">
        <v>3</v>
      </c>
      <c r="B6">
        <v>10</v>
      </c>
      <c r="C6">
        <v>5</v>
      </c>
      <c r="D6">
        <v>7</v>
      </c>
    </row>
    <row r="7" spans="1:4" x14ac:dyDescent="0.3">
      <c r="A7">
        <v>5</v>
      </c>
      <c r="B7">
        <v>1</v>
      </c>
      <c r="C7">
        <v>4</v>
      </c>
      <c r="D7">
        <v>2</v>
      </c>
    </row>
    <row r="8" spans="1:4" x14ac:dyDescent="0.3">
      <c r="A8">
        <v>3</v>
      </c>
      <c r="B8">
        <v>10</v>
      </c>
      <c r="C8">
        <v>2</v>
      </c>
      <c r="D8">
        <v>5</v>
      </c>
    </row>
    <row r="9" spans="1:4" x14ac:dyDescent="0.3">
      <c r="A9">
        <v>10</v>
      </c>
      <c r="B9">
        <v>3</v>
      </c>
      <c r="C9">
        <v>4</v>
      </c>
      <c r="D9">
        <v>2</v>
      </c>
    </row>
    <row r="10" spans="1:4" x14ac:dyDescent="0.3">
      <c r="A10">
        <v>8</v>
      </c>
      <c r="B10">
        <v>8</v>
      </c>
      <c r="C10">
        <v>8</v>
      </c>
      <c r="D10">
        <v>6</v>
      </c>
    </row>
    <row r="11" spans="1:4" x14ac:dyDescent="0.3">
      <c r="A11">
        <v>7</v>
      </c>
      <c r="B11">
        <v>2</v>
      </c>
      <c r="C11">
        <v>4</v>
      </c>
      <c r="D11">
        <v>4</v>
      </c>
    </row>
    <row r="12" spans="1:4" x14ac:dyDescent="0.3">
      <c r="A12">
        <v>7</v>
      </c>
      <c r="B12">
        <v>2</v>
      </c>
      <c r="C12">
        <v>4</v>
      </c>
      <c r="D12">
        <v>6</v>
      </c>
    </row>
    <row r="13" spans="1:4" x14ac:dyDescent="0.3">
      <c r="A13">
        <v>0</v>
      </c>
      <c r="B13">
        <v>5</v>
      </c>
      <c r="C13">
        <v>8</v>
      </c>
      <c r="D13">
        <v>5</v>
      </c>
    </row>
    <row r="14" spans="1:4" x14ac:dyDescent="0.3">
      <c r="A14">
        <v>9</v>
      </c>
      <c r="B14">
        <v>4</v>
      </c>
      <c r="C14">
        <v>8</v>
      </c>
      <c r="D14">
        <v>9</v>
      </c>
    </row>
    <row r="15" spans="1:4" x14ac:dyDescent="0.3">
      <c r="A15">
        <v>9</v>
      </c>
      <c r="B15">
        <v>0</v>
      </c>
      <c r="C15">
        <v>3</v>
      </c>
      <c r="D15">
        <v>6</v>
      </c>
    </row>
    <row r="16" spans="1:4" x14ac:dyDescent="0.3">
      <c r="A16">
        <v>8</v>
      </c>
      <c r="B16">
        <v>10</v>
      </c>
      <c r="C16">
        <v>5</v>
      </c>
      <c r="D16">
        <v>0</v>
      </c>
    </row>
    <row r="17" spans="1:4" x14ac:dyDescent="0.3">
      <c r="A17">
        <v>3</v>
      </c>
      <c r="B17">
        <v>8</v>
      </c>
      <c r="C17">
        <v>3</v>
      </c>
      <c r="D17">
        <v>0</v>
      </c>
    </row>
    <row r="18" spans="1:4" x14ac:dyDescent="0.3">
      <c r="A18">
        <v>8</v>
      </c>
      <c r="B18">
        <v>5</v>
      </c>
      <c r="C18">
        <v>6</v>
      </c>
      <c r="D18">
        <v>5</v>
      </c>
    </row>
    <row r="19" spans="1:4" x14ac:dyDescent="0.3">
      <c r="A19">
        <v>4</v>
      </c>
      <c r="B19">
        <v>5</v>
      </c>
      <c r="C19">
        <v>4</v>
      </c>
      <c r="D19">
        <v>4</v>
      </c>
    </row>
    <row r="20" spans="1:4" x14ac:dyDescent="0.3">
      <c r="A20">
        <v>9</v>
      </c>
      <c r="B20">
        <v>7</v>
      </c>
      <c r="C20">
        <v>0</v>
      </c>
      <c r="D20">
        <v>3</v>
      </c>
    </row>
    <row r="21" spans="1:4" x14ac:dyDescent="0.3">
      <c r="A21">
        <v>3</v>
      </c>
      <c r="B21">
        <v>6</v>
      </c>
      <c r="C21">
        <v>5</v>
      </c>
      <c r="D21">
        <v>7</v>
      </c>
    </row>
    <row r="22" spans="1:4" x14ac:dyDescent="0.3">
      <c r="A22">
        <v>3</v>
      </c>
      <c r="B22">
        <v>7</v>
      </c>
      <c r="C22">
        <v>4</v>
      </c>
      <c r="D22">
        <v>0</v>
      </c>
    </row>
    <row r="23" spans="1:4" x14ac:dyDescent="0.3">
      <c r="A23">
        <v>8</v>
      </c>
      <c r="B23">
        <v>0</v>
      </c>
      <c r="C23">
        <v>10</v>
      </c>
      <c r="D23">
        <v>6</v>
      </c>
    </row>
    <row r="24" spans="1:4" x14ac:dyDescent="0.3">
      <c r="A24">
        <v>0</v>
      </c>
      <c r="B24">
        <v>5</v>
      </c>
      <c r="C24">
        <v>2</v>
      </c>
      <c r="D24">
        <v>8</v>
      </c>
    </row>
    <row r="25" spans="1:4" x14ac:dyDescent="0.3">
      <c r="A25">
        <v>1</v>
      </c>
      <c r="B25">
        <v>2</v>
      </c>
      <c r="C25">
        <v>5</v>
      </c>
      <c r="D25">
        <v>0</v>
      </c>
    </row>
    <row r="26" spans="1:4" x14ac:dyDescent="0.3">
      <c r="B26">
        <v>4</v>
      </c>
      <c r="C26">
        <v>5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D1" sqref="D1"/>
    </sheetView>
  </sheetViews>
  <sheetFormatPr defaultRowHeight="13.8" x14ac:dyDescent="0.3"/>
  <cols>
    <col min="1" max="1" width="19.44140625" style="79" bestFit="1" customWidth="1"/>
    <col min="2" max="5" width="8.88671875" style="79"/>
    <col min="6" max="6" width="16.77734375" style="79" customWidth="1"/>
    <col min="7" max="7" width="8.88671875" style="79"/>
    <col min="8" max="8" width="12.21875" style="79" customWidth="1"/>
    <col min="9" max="16384" width="8.88671875" style="79"/>
  </cols>
  <sheetData>
    <row r="1" spans="1:9" ht="14.4" x14ac:dyDescent="0.3">
      <c r="A1" s="82" t="s">
        <v>274</v>
      </c>
      <c r="B1" s="82" t="s">
        <v>275</v>
      </c>
      <c r="C1" s="82" t="s">
        <v>276</v>
      </c>
      <c r="F1"/>
      <c r="G1"/>
      <c r="H1"/>
      <c r="I1"/>
    </row>
    <row r="2" spans="1:9" ht="14.4" x14ac:dyDescent="0.3">
      <c r="A2" s="79" t="s">
        <v>278</v>
      </c>
      <c r="B2" s="79">
        <v>0</v>
      </c>
      <c r="C2" s="79">
        <v>103.16</v>
      </c>
      <c r="F2"/>
      <c r="G2"/>
      <c r="H2"/>
      <c r="I2"/>
    </row>
    <row r="3" spans="1:9" ht="14.4" x14ac:dyDescent="0.3">
      <c r="A3" s="79" t="s">
        <v>286</v>
      </c>
      <c r="B3" s="79">
        <v>0</v>
      </c>
      <c r="C3" s="79">
        <v>109.99</v>
      </c>
      <c r="F3"/>
      <c r="G3"/>
      <c r="H3"/>
      <c r="I3"/>
    </row>
    <row r="4" spans="1:9" ht="14.4" x14ac:dyDescent="0.3">
      <c r="A4" s="79" t="s">
        <v>287</v>
      </c>
      <c r="B4" s="79">
        <v>0</v>
      </c>
      <c r="C4" s="83">
        <v>110</v>
      </c>
      <c r="F4"/>
      <c r="G4"/>
      <c r="H4"/>
      <c r="I4"/>
    </row>
    <row r="5" spans="1:9" ht="14.4" x14ac:dyDescent="0.3">
      <c r="A5" s="79" t="s">
        <v>307</v>
      </c>
      <c r="B5" s="79">
        <v>1</v>
      </c>
      <c r="C5" s="83">
        <v>118</v>
      </c>
      <c r="F5"/>
      <c r="G5"/>
      <c r="H5"/>
      <c r="I5"/>
    </row>
    <row r="6" spans="1:9" ht="14.4" x14ac:dyDescent="0.3">
      <c r="A6" s="79" t="s">
        <v>302</v>
      </c>
      <c r="B6" s="79">
        <v>1</v>
      </c>
      <c r="C6" s="79">
        <v>111.99</v>
      </c>
      <c r="F6"/>
      <c r="G6"/>
      <c r="H6"/>
      <c r="I6"/>
    </row>
    <row r="7" spans="1:9" ht="14.4" x14ac:dyDescent="0.3">
      <c r="A7" s="79" t="s">
        <v>315</v>
      </c>
      <c r="B7" s="79">
        <v>1</v>
      </c>
      <c r="C7" s="79">
        <v>145.99</v>
      </c>
      <c r="F7"/>
      <c r="G7"/>
      <c r="H7"/>
      <c r="I7"/>
    </row>
    <row r="8" spans="1:9" ht="14.4" x14ac:dyDescent="0.3">
      <c r="A8" s="79" t="s">
        <v>293</v>
      </c>
      <c r="B8" s="79">
        <v>0</v>
      </c>
      <c r="C8" s="79">
        <v>115.83</v>
      </c>
      <c r="F8"/>
      <c r="G8"/>
      <c r="H8"/>
      <c r="I8"/>
    </row>
    <row r="9" spans="1:9" ht="14.4" x14ac:dyDescent="0.3">
      <c r="A9" s="79" t="s">
        <v>292</v>
      </c>
      <c r="B9" s="79">
        <v>0</v>
      </c>
      <c r="C9" s="83">
        <v>115</v>
      </c>
      <c r="F9"/>
      <c r="G9"/>
      <c r="H9"/>
      <c r="I9"/>
    </row>
    <row r="10" spans="1:9" ht="14.4" x14ac:dyDescent="0.3">
      <c r="A10" s="79" t="s">
        <v>283</v>
      </c>
      <c r="B10" s="79">
        <v>0</v>
      </c>
      <c r="C10" s="79">
        <v>109.09</v>
      </c>
      <c r="F10"/>
      <c r="G10"/>
      <c r="H10"/>
      <c r="I10"/>
    </row>
    <row r="11" spans="1:9" ht="14.4" x14ac:dyDescent="0.3">
      <c r="A11" s="79" t="s">
        <v>299</v>
      </c>
      <c r="B11" s="79">
        <v>1</v>
      </c>
      <c r="C11" s="79">
        <v>106.88</v>
      </c>
      <c r="F11"/>
      <c r="G11"/>
      <c r="H11"/>
      <c r="I11"/>
    </row>
    <row r="12" spans="1:9" ht="14.4" x14ac:dyDescent="0.3">
      <c r="A12" s="79" t="s">
        <v>304</v>
      </c>
      <c r="B12" s="79">
        <v>1</v>
      </c>
      <c r="C12" s="79">
        <v>115.32</v>
      </c>
      <c r="F12"/>
      <c r="G12"/>
      <c r="H12"/>
      <c r="I12"/>
    </row>
    <row r="13" spans="1:9" ht="14.4" x14ac:dyDescent="0.3">
      <c r="A13" s="79" t="s">
        <v>295</v>
      </c>
      <c r="B13" s="79">
        <v>0</v>
      </c>
      <c r="C13" s="79">
        <v>121.95</v>
      </c>
      <c r="F13"/>
      <c r="G13"/>
      <c r="H13"/>
      <c r="I13"/>
    </row>
    <row r="14" spans="1:9" ht="14.4" x14ac:dyDescent="0.3">
      <c r="A14" s="79" t="s">
        <v>294</v>
      </c>
      <c r="B14" s="79">
        <v>0</v>
      </c>
      <c r="C14" s="83">
        <v>118.5</v>
      </c>
      <c r="F14"/>
      <c r="G14"/>
      <c r="H14"/>
      <c r="I14"/>
    </row>
    <row r="15" spans="1:9" ht="14.4" x14ac:dyDescent="0.3">
      <c r="A15" s="79" t="s">
        <v>289</v>
      </c>
      <c r="B15" s="79">
        <v>0</v>
      </c>
      <c r="C15" s="83">
        <v>111.9</v>
      </c>
      <c r="F15"/>
      <c r="G15"/>
      <c r="H15"/>
      <c r="I15"/>
    </row>
    <row r="16" spans="1:9" ht="14.4" x14ac:dyDescent="0.3">
      <c r="A16" s="79" t="s">
        <v>300</v>
      </c>
      <c r="B16" s="79">
        <v>1</v>
      </c>
      <c r="C16" s="79">
        <v>108.89</v>
      </c>
      <c r="F16"/>
      <c r="G16"/>
      <c r="H16"/>
      <c r="I16"/>
    </row>
    <row r="17" spans="1:9" ht="14.4" x14ac:dyDescent="0.3">
      <c r="A17" s="79" t="s">
        <v>312</v>
      </c>
      <c r="B17" s="79">
        <v>1</v>
      </c>
      <c r="C17" s="79">
        <v>132.99</v>
      </c>
      <c r="F17"/>
      <c r="G17"/>
      <c r="H17"/>
      <c r="I17"/>
    </row>
    <row r="18" spans="1:9" ht="14.4" x14ac:dyDescent="0.3">
      <c r="A18" s="79" t="s">
        <v>305</v>
      </c>
      <c r="B18" s="79">
        <v>1</v>
      </c>
      <c r="C18" s="79">
        <v>115.32</v>
      </c>
      <c r="F18"/>
      <c r="G18"/>
      <c r="H18"/>
      <c r="I18"/>
    </row>
    <row r="19" spans="1:9" ht="14.4" x14ac:dyDescent="0.3">
      <c r="A19" s="79" t="s">
        <v>301</v>
      </c>
      <c r="B19" s="79">
        <v>1</v>
      </c>
      <c r="C19" s="79">
        <v>109.95</v>
      </c>
      <c r="F19"/>
      <c r="G19"/>
      <c r="H19"/>
      <c r="I19"/>
    </row>
    <row r="20" spans="1:9" ht="14.4" x14ac:dyDescent="0.3">
      <c r="A20" s="79" t="s">
        <v>309</v>
      </c>
      <c r="B20" s="79">
        <v>1</v>
      </c>
      <c r="C20" s="79">
        <v>124.94</v>
      </c>
      <c r="F20"/>
      <c r="G20"/>
      <c r="H20"/>
      <c r="I20"/>
    </row>
    <row r="21" spans="1:9" x14ac:dyDescent="0.3">
      <c r="A21" s="79" t="s">
        <v>296</v>
      </c>
      <c r="B21" s="79">
        <v>0</v>
      </c>
      <c r="C21" s="79">
        <v>124.63</v>
      </c>
    </row>
    <row r="22" spans="1:9" x14ac:dyDescent="0.3">
      <c r="A22" s="79" t="s">
        <v>314</v>
      </c>
      <c r="B22" s="79">
        <v>1</v>
      </c>
      <c r="C22" s="83">
        <v>140</v>
      </c>
    </row>
    <row r="23" spans="1:9" x14ac:dyDescent="0.3">
      <c r="A23" s="79" t="s">
        <v>290</v>
      </c>
      <c r="B23" s="79">
        <v>0</v>
      </c>
      <c r="C23" s="79">
        <v>112.51</v>
      </c>
    </row>
    <row r="24" spans="1:9" x14ac:dyDescent="0.3">
      <c r="A24" s="79" t="s">
        <v>310</v>
      </c>
      <c r="B24" s="79">
        <v>1</v>
      </c>
      <c r="C24" s="79">
        <v>131.99</v>
      </c>
    </row>
    <row r="25" spans="1:9" x14ac:dyDescent="0.3">
      <c r="A25" s="79" t="s">
        <v>279</v>
      </c>
      <c r="B25" s="79">
        <v>0</v>
      </c>
      <c r="C25" s="79">
        <v>107.65</v>
      </c>
    </row>
    <row r="26" spans="1:9" x14ac:dyDescent="0.3">
      <c r="A26" s="79" t="s">
        <v>284</v>
      </c>
      <c r="B26" s="79">
        <v>0</v>
      </c>
      <c r="C26" s="79">
        <v>109.89</v>
      </c>
    </row>
    <row r="27" spans="1:9" x14ac:dyDescent="0.3">
      <c r="A27" s="79" t="s">
        <v>313</v>
      </c>
      <c r="B27" s="79">
        <v>1</v>
      </c>
      <c r="C27" s="79">
        <v>139.94999999999999</v>
      </c>
    </row>
    <row r="28" spans="1:9" x14ac:dyDescent="0.3">
      <c r="A28" s="79" t="s">
        <v>311</v>
      </c>
      <c r="B28" s="79">
        <v>1</v>
      </c>
      <c r="C28" s="79">
        <v>131.99</v>
      </c>
    </row>
    <row r="29" spans="1:9" x14ac:dyDescent="0.3">
      <c r="A29" s="79" t="s">
        <v>308</v>
      </c>
      <c r="B29" s="79">
        <v>1</v>
      </c>
      <c r="C29" s="79">
        <v>121.56</v>
      </c>
    </row>
    <row r="30" spans="1:9" x14ac:dyDescent="0.3">
      <c r="A30" s="79" t="s">
        <v>288</v>
      </c>
      <c r="B30" s="79">
        <v>0</v>
      </c>
      <c r="C30" s="79">
        <v>111.86</v>
      </c>
    </row>
    <row r="31" spans="1:9" x14ac:dyDescent="0.3">
      <c r="A31" s="79" t="s">
        <v>281</v>
      </c>
      <c r="B31" s="79">
        <v>0</v>
      </c>
      <c r="C31" s="79">
        <v>108.88</v>
      </c>
    </row>
    <row r="32" spans="1:9" x14ac:dyDescent="0.3">
      <c r="A32" s="79" t="s">
        <v>291</v>
      </c>
      <c r="B32" s="79">
        <v>0</v>
      </c>
      <c r="C32" s="79">
        <v>112.55</v>
      </c>
    </row>
    <row r="33" spans="1:3" x14ac:dyDescent="0.3">
      <c r="A33" s="79" t="s">
        <v>282</v>
      </c>
      <c r="B33" s="79">
        <v>0</v>
      </c>
      <c r="C33" s="79">
        <v>108.96</v>
      </c>
    </row>
    <row r="34" spans="1:3" x14ac:dyDescent="0.3">
      <c r="A34" s="79" t="s">
        <v>297</v>
      </c>
      <c r="B34" s="79">
        <v>0</v>
      </c>
      <c r="C34" s="83">
        <v>154.5</v>
      </c>
    </row>
    <row r="35" spans="1:3" x14ac:dyDescent="0.3">
      <c r="A35" s="79" t="s">
        <v>298</v>
      </c>
      <c r="B35" s="79">
        <v>1</v>
      </c>
      <c r="C35" s="83">
        <v>103.5</v>
      </c>
    </row>
    <row r="36" spans="1:3" x14ac:dyDescent="0.3">
      <c r="A36" s="79" t="s">
        <v>303</v>
      </c>
      <c r="B36" s="79">
        <v>1</v>
      </c>
      <c r="C36" s="83">
        <v>115</v>
      </c>
    </row>
    <row r="37" spans="1:3" x14ac:dyDescent="0.3">
      <c r="A37" s="79" t="s">
        <v>306</v>
      </c>
      <c r="B37" s="79">
        <v>1</v>
      </c>
      <c r="C37" s="79">
        <v>115.99</v>
      </c>
    </row>
    <row r="38" spans="1:3" x14ac:dyDescent="0.3">
      <c r="A38" s="79" t="s">
        <v>280</v>
      </c>
      <c r="B38" s="79">
        <v>0</v>
      </c>
      <c r="C38" s="79">
        <v>107.87</v>
      </c>
    </row>
    <row r="39" spans="1:3" x14ac:dyDescent="0.3">
      <c r="A39" s="79" t="s">
        <v>277</v>
      </c>
      <c r="B39" s="79">
        <v>0</v>
      </c>
      <c r="C39" s="79">
        <v>100.45</v>
      </c>
    </row>
    <row r="40" spans="1:3" x14ac:dyDescent="0.3">
      <c r="A40" s="79" t="s">
        <v>285</v>
      </c>
      <c r="B40" s="79">
        <v>0</v>
      </c>
      <c r="C40" s="79">
        <v>109.95</v>
      </c>
    </row>
  </sheetData>
  <sortState ref="A2:C40">
    <sortCondition ref="A2"/>
  </sortState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2"/>
  <sheetViews>
    <sheetView workbookViewId="0">
      <selection activeCell="D7" sqref="D7"/>
    </sheetView>
  </sheetViews>
  <sheetFormatPr defaultRowHeight="14.4" x14ac:dyDescent="0.3"/>
  <cols>
    <col min="1" max="1" width="11" customWidth="1"/>
    <col min="2" max="2" width="13.44140625" customWidth="1"/>
    <col min="5" max="5" width="19.21875" customWidth="1"/>
    <col min="6" max="6" width="15.21875" customWidth="1"/>
  </cols>
  <sheetData>
    <row r="1" spans="1:2" ht="28.8" x14ac:dyDescent="0.3">
      <c r="A1" s="46" t="s">
        <v>15</v>
      </c>
      <c r="B1" s="13" t="s">
        <v>199</v>
      </c>
    </row>
    <row r="2" spans="1:2" x14ac:dyDescent="0.3">
      <c r="A2" s="44">
        <v>38231</v>
      </c>
      <c r="B2" s="7">
        <v>7744</v>
      </c>
    </row>
    <row r="3" spans="1:2" x14ac:dyDescent="0.3">
      <c r="A3" s="44">
        <v>38232</v>
      </c>
      <c r="B3" s="7">
        <v>6279</v>
      </c>
    </row>
    <row r="4" spans="1:2" x14ac:dyDescent="0.3">
      <c r="A4" s="44">
        <v>38233</v>
      </c>
      <c r="B4" s="7">
        <v>6940</v>
      </c>
    </row>
    <row r="5" spans="1:2" x14ac:dyDescent="0.3">
      <c r="A5" s="44">
        <v>38234</v>
      </c>
      <c r="B5" s="7">
        <v>6703</v>
      </c>
    </row>
    <row r="6" spans="1:2" x14ac:dyDescent="0.3">
      <c r="A6" s="44">
        <v>38235</v>
      </c>
      <c r="B6" s="7">
        <v>5880</v>
      </c>
    </row>
    <row r="7" spans="1:2" x14ac:dyDescent="0.3">
      <c r="A7" s="44">
        <v>38236</v>
      </c>
      <c r="B7" s="7">
        <v>6258</v>
      </c>
    </row>
    <row r="8" spans="1:2" x14ac:dyDescent="0.3">
      <c r="A8" s="44">
        <v>38237</v>
      </c>
      <c r="B8" s="7">
        <v>6379</v>
      </c>
    </row>
    <row r="9" spans="1:2" x14ac:dyDescent="0.3">
      <c r="A9" s="44">
        <v>38238</v>
      </c>
      <c r="B9" s="7">
        <v>6390</v>
      </c>
    </row>
    <row r="10" spans="1:2" x14ac:dyDescent="0.3">
      <c r="A10" s="44">
        <v>38239</v>
      </c>
      <c r="B10" s="7">
        <v>6190</v>
      </c>
    </row>
    <row r="11" spans="1:2" x14ac:dyDescent="0.3">
      <c r="A11" s="44">
        <v>38240</v>
      </c>
      <c r="B11" s="7">
        <v>7113</v>
      </c>
    </row>
    <row r="12" spans="1:2" x14ac:dyDescent="0.3">
      <c r="A12" s="44">
        <v>38241</v>
      </c>
      <c r="B12" s="7">
        <v>6310</v>
      </c>
    </row>
    <row r="13" spans="1:2" x14ac:dyDescent="0.3">
      <c r="A13" s="44">
        <v>38242</v>
      </c>
      <c r="B13" s="7">
        <v>5613</v>
      </c>
    </row>
    <row r="14" spans="1:2" x14ac:dyDescent="0.3">
      <c r="A14" s="44">
        <v>38243</v>
      </c>
      <c r="B14" s="7">
        <v>6082</v>
      </c>
    </row>
    <row r="15" spans="1:2" x14ac:dyDescent="0.3">
      <c r="A15" s="44">
        <v>38244</v>
      </c>
      <c r="B15" s="7">
        <v>5895</v>
      </c>
    </row>
    <row r="16" spans="1:2" x14ac:dyDescent="0.3">
      <c r="A16" s="44">
        <v>38245</v>
      </c>
      <c r="B16" s="7">
        <v>5951</v>
      </c>
    </row>
    <row r="17" spans="1:2" x14ac:dyDescent="0.3">
      <c r="A17" s="44">
        <v>38246</v>
      </c>
      <c r="B17" s="7">
        <v>6175</v>
      </c>
    </row>
    <row r="18" spans="1:2" x14ac:dyDescent="0.3">
      <c r="A18" s="44">
        <v>38247</v>
      </c>
      <c r="B18" s="7">
        <v>6855</v>
      </c>
    </row>
    <row r="19" spans="1:2" x14ac:dyDescent="0.3">
      <c r="A19" s="44">
        <v>38248</v>
      </c>
      <c r="B19" s="7">
        <v>6238</v>
      </c>
    </row>
    <row r="20" spans="1:2" x14ac:dyDescent="0.3">
      <c r="A20" s="44">
        <v>38249</v>
      </c>
      <c r="B20" s="7">
        <v>5265</v>
      </c>
    </row>
    <row r="21" spans="1:2" x14ac:dyDescent="0.3">
      <c r="A21" s="44">
        <v>38250</v>
      </c>
      <c r="B21" s="7">
        <v>5690</v>
      </c>
    </row>
    <row r="22" spans="1:2" x14ac:dyDescent="0.3">
      <c r="A22" s="44">
        <v>38251</v>
      </c>
      <c r="B22" s="7">
        <v>5796</v>
      </c>
    </row>
    <row r="23" spans="1:2" x14ac:dyDescent="0.3">
      <c r="A23" s="44">
        <v>38252</v>
      </c>
      <c r="B23" s="7">
        <v>5787</v>
      </c>
    </row>
    <row r="24" spans="1:2" x14ac:dyDescent="0.3">
      <c r="A24" s="44">
        <v>38253</v>
      </c>
      <c r="B24" s="7">
        <v>5954</v>
      </c>
    </row>
    <row r="25" spans="1:2" x14ac:dyDescent="0.3">
      <c r="A25" s="44">
        <v>38254</v>
      </c>
      <c r="B25" s="7">
        <v>6844</v>
      </c>
    </row>
    <row r="26" spans="1:2" x14ac:dyDescent="0.3">
      <c r="A26" s="44">
        <v>38255</v>
      </c>
      <c r="B26" s="7">
        <v>6516</v>
      </c>
    </row>
    <row r="27" spans="1:2" x14ac:dyDescent="0.3">
      <c r="A27" s="44">
        <v>38256</v>
      </c>
      <c r="B27" s="7">
        <v>5324</v>
      </c>
    </row>
    <row r="28" spans="1:2" x14ac:dyDescent="0.3">
      <c r="A28" s="44">
        <v>38257</v>
      </c>
      <c r="B28" s="7">
        <v>5747</v>
      </c>
    </row>
    <row r="29" spans="1:2" x14ac:dyDescent="0.3">
      <c r="A29" s="44">
        <v>38258</v>
      </c>
      <c r="B29" s="7">
        <v>5677</v>
      </c>
    </row>
    <row r="30" spans="1:2" x14ac:dyDescent="0.3">
      <c r="A30" s="44">
        <v>38259</v>
      </c>
      <c r="B30" s="7">
        <v>5870</v>
      </c>
    </row>
    <row r="31" spans="1:2" x14ac:dyDescent="0.3">
      <c r="A31" s="44">
        <v>38260</v>
      </c>
      <c r="B31" s="7">
        <v>7915</v>
      </c>
    </row>
    <row r="32" spans="1:2" x14ac:dyDescent="0.3">
      <c r="A32" s="44">
        <v>38261</v>
      </c>
      <c r="B32" s="7">
        <v>6790</v>
      </c>
    </row>
    <row r="33" spans="1:2" x14ac:dyDescent="0.3">
      <c r="A33" s="44">
        <v>38262</v>
      </c>
      <c r="B33" s="7">
        <v>6615</v>
      </c>
    </row>
    <row r="34" spans="1:2" x14ac:dyDescent="0.3">
      <c r="A34" s="44">
        <v>38263</v>
      </c>
      <c r="B34" s="7">
        <v>7600</v>
      </c>
    </row>
    <row r="35" spans="1:2" x14ac:dyDescent="0.3">
      <c r="A35" s="44">
        <v>38264</v>
      </c>
      <c r="B35" s="7">
        <v>7059</v>
      </c>
    </row>
    <row r="36" spans="1:2" x14ac:dyDescent="0.3">
      <c r="A36" s="44">
        <v>38265</v>
      </c>
      <c r="B36" s="7">
        <v>7155</v>
      </c>
    </row>
    <row r="37" spans="1:2" x14ac:dyDescent="0.3">
      <c r="A37" s="44">
        <v>38266</v>
      </c>
      <c r="B37" s="7">
        <v>7240</v>
      </c>
    </row>
    <row r="38" spans="1:2" x14ac:dyDescent="0.3">
      <c r="A38" s="44">
        <v>38267</v>
      </c>
      <c r="B38" s="7">
        <v>7371</v>
      </c>
    </row>
    <row r="39" spans="1:2" x14ac:dyDescent="0.3">
      <c r="A39" s="44">
        <v>38268</v>
      </c>
      <c r="B39" s="7">
        <v>6755</v>
      </c>
    </row>
    <row r="40" spans="1:2" x14ac:dyDescent="0.3">
      <c r="A40" s="44">
        <v>38269</v>
      </c>
      <c r="B40" s="7">
        <v>5762</v>
      </c>
    </row>
    <row r="41" spans="1:2" x14ac:dyDescent="0.3">
      <c r="A41" s="44">
        <v>38270</v>
      </c>
      <c r="B41" s="7">
        <v>7013</v>
      </c>
    </row>
    <row r="42" spans="1:2" x14ac:dyDescent="0.3">
      <c r="A42" s="44">
        <v>38271</v>
      </c>
      <c r="B42" s="7">
        <v>6798</v>
      </c>
    </row>
    <row r="43" spans="1:2" x14ac:dyDescent="0.3">
      <c r="A43" s="44">
        <v>38272</v>
      </c>
      <c r="B43" s="7">
        <v>6788</v>
      </c>
    </row>
    <row r="44" spans="1:2" x14ac:dyDescent="0.3">
      <c r="A44" s="44">
        <v>38273</v>
      </c>
      <c r="B44" s="7">
        <v>6691</v>
      </c>
    </row>
    <row r="45" spans="1:2" x14ac:dyDescent="0.3">
      <c r="A45" s="44">
        <v>38274</v>
      </c>
      <c r="B45" s="7">
        <v>5966</v>
      </c>
    </row>
    <row r="46" spans="1:2" x14ac:dyDescent="0.3">
      <c r="A46" s="44">
        <v>38275</v>
      </c>
      <c r="B46" s="7">
        <v>6626</v>
      </c>
    </row>
    <row r="47" spans="1:2" x14ac:dyDescent="0.3">
      <c r="A47" s="44">
        <v>38276</v>
      </c>
      <c r="B47" s="7">
        <v>6655</v>
      </c>
    </row>
    <row r="48" spans="1:2" x14ac:dyDescent="0.3">
      <c r="A48" s="44">
        <v>38277</v>
      </c>
      <c r="B48" s="7">
        <v>5583</v>
      </c>
    </row>
    <row r="49" spans="1:2" x14ac:dyDescent="0.3">
      <c r="A49" s="44">
        <v>38278</v>
      </c>
      <c r="B49" s="7">
        <v>5810</v>
      </c>
    </row>
    <row r="50" spans="1:2" x14ac:dyDescent="0.3">
      <c r="A50" s="44">
        <v>38279</v>
      </c>
      <c r="B50" s="7">
        <v>5836</v>
      </c>
    </row>
    <row r="51" spans="1:2" x14ac:dyDescent="0.3">
      <c r="A51" s="44">
        <v>38280</v>
      </c>
      <c r="B51" s="7">
        <v>5887</v>
      </c>
    </row>
    <row r="52" spans="1:2" x14ac:dyDescent="0.3">
      <c r="A52" s="44">
        <v>38281</v>
      </c>
      <c r="B52" s="7">
        <v>5982</v>
      </c>
    </row>
    <row r="53" spans="1:2" x14ac:dyDescent="0.3">
      <c r="A53" s="44">
        <v>38282</v>
      </c>
      <c r="B53" s="7">
        <v>6909</v>
      </c>
    </row>
    <row r="54" spans="1:2" x14ac:dyDescent="0.3">
      <c r="A54" s="44">
        <v>38283</v>
      </c>
      <c r="B54" s="7">
        <v>6919</v>
      </c>
    </row>
    <row r="55" spans="1:2" x14ac:dyDescent="0.3">
      <c r="A55" s="44">
        <v>38284</v>
      </c>
      <c r="B55" s="7">
        <v>5540</v>
      </c>
    </row>
    <row r="56" spans="1:2" x14ac:dyDescent="0.3">
      <c r="A56" s="44">
        <v>38285</v>
      </c>
      <c r="B56" s="7">
        <v>5826</v>
      </c>
    </row>
    <row r="57" spans="1:2" x14ac:dyDescent="0.3">
      <c r="A57" s="44">
        <v>38286</v>
      </c>
      <c r="B57" s="7">
        <v>5941</v>
      </c>
    </row>
    <row r="58" spans="1:2" x14ac:dyDescent="0.3">
      <c r="A58" s="44">
        <v>38287</v>
      </c>
      <c r="B58" s="7">
        <v>6010</v>
      </c>
    </row>
    <row r="59" spans="1:2" x14ac:dyDescent="0.3">
      <c r="A59" s="44">
        <v>38288</v>
      </c>
      <c r="B59" s="7">
        <v>6260</v>
      </c>
    </row>
    <row r="60" spans="1:2" x14ac:dyDescent="0.3">
      <c r="A60" s="44">
        <v>38289</v>
      </c>
      <c r="B60" s="7">
        <v>7058</v>
      </c>
    </row>
    <row r="61" spans="1:2" x14ac:dyDescent="0.3">
      <c r="A61" s="44">
        <v>38290</v>
      </c>
      <c r="B61" s="7">
        <v>6897</v>
      </c>
    </row>
    <row r="62" spans="1:2" x14ac:dyDescent="0.3">
      <c r="A62" s="44">
        <v>38291</v>
      </c>
      <c r="B62" s="7">
        <v>5714</v>
      </c>
    </row>
    <row r="63" spans="1:2" x14ac:dyDescent="0.3">
      <c r="A63" s="44">
        <v>38292</v>
      </c>
      <c r="B63" s="7">
        <v>5884</v>
      </c>
    </row>
    <row r="64" spans="1:2" x14ac:dyDescent="0.3">
      <c r="A64" s="44">
        <v>38293</v>
      </c>
      <c r="B64" s="7">
        <v>5926</v>
      </c>
    </row>
    <row r="65" spans="1:2" x14ac:dyDescent="0.3">
      <c r="A65" s="44">
        <v>38294</v>
      </c>
      <c r="B65" s="7">
        <v>5939</v>
      </c>
    </row>
    <row r="66" spans="1:2" x14ac:dyDescent="0.3">
      <c r="A66" s="44">
        <v>38295</v>
      </c>
      <c r="B66" s="7">
        <v>6192</v>
      </c>
    </row>
    <row r="67" spans="1:2" x14ac:dyDescent="0.3">
      <c r="A67" s="44">
        <v>38296</v>
      </c>
      <c r="B67" s="7">
        <v>7470</v>
      </c>
    </row>
    <row r="68" spans="1:2" x14ac:dyDescent="0.3">
      <c r="A68" s="44">
        <v>38297</v>
      </c>
      <c r="B68" s="7">
        <v>7591</v>
      </c>
    </row>
    <row r="69" spans="1:2" x14ac:dyDescent="0.3">
      <c r="A69" s="44">
        <v>38298</v>
      </c>
      <c r="B69" s="7">
        <v>6267</v>
      </c>
    </row>
    <row r="70" spans="1:2" x14ac:dyDescent="0.3">
      <c r="A70" s="44">
        <v>38299</v>
      </c>
      <c r="B70" s="7">
        <v>6168</v>
      </c>
    </row>
    <row r="71" spans="1:2" x14ac:dyDescent="0.3">
      <c r="A71" s="44">
        <v>38300</v>
      </c>
      <c r="B71" s="7">
        <v>6185</v>
      </c>
    </row>
    <row r="72" spans="1:2" x14ac:dyDescent="0.3">
      <c r="A72" s="44">
        <v>38301</v>
      </c>
      <c r="B72" s="7">
        <v>6539</v>
      </c>
    </row>
    <row r="73" spans="1:2" x14ac:dyDescent="0.3">
      <c r="A73" s="44">
        <v>38302</v>
      </c>
      <c r="B73" s="7">
        <v>6391</v>
      </c>
    </row>
    <row r="74" spans="1:2" x14ac:dyDescent="0.3">
      <c r="A74" s="44">
        <v>38303</v>
      </c>
      <c r="B74" s="7">
        <v>7238</v>
      </c>
    </row>
    <row r="75" spans="1:2" x14ac:dyDescent="0.3">
      <c r="A75" s="44">
        <v>38304</v>
      </c>
      <c r="B75" s="7">
        <v>7781</v>
      </c>
    </row>
    <row r="76" spans="1:2" x14ac:dyDescent="0.3">
      <c r="A76" s="44">
        <v>38305</v>
      </c>
      <c r="B76" s="7">
        <v>6371</v>
      </c>
    </row>
    <row r="77" spans="1:2" x14ac:dyDescent="0.3">
      <c r="A77" s="44">
        <v>38306</v>
      </c>
      <c r="B77" s="7">
        <v>5721</v>
      </c>
    </row>
    <row r="78" spans="1:2" x14ac:dyDescent="0.3">
      <c r="A78" s="44">
        <v>38307</v>
      </c>
      <c r="B78" s="7">
        <v>5996</v>
      </c>
    </row>
    <row r="79" spans="1:2" x14ac:dyDescent="0.3">
      <c r="A79" s="44">
        <v>38308</v>
      </c>
      <c r="B79" s="7">
        <v>5701</v>
      </c>
    </row>
    <row r="80" spans="1:2" x14ac:dyDescent="0.3">
      <c r="A80" s="44">
        <v>38309</v>
      </c>
      <c r="B80" s="7">
        <v>6184</v>
      </c>
    </row>
    <row r="81" spans="1:2" x14ac:dyDescent="0.3">
      <c r="A81" s="44">
        <v>38310</v>
      </c>
      <c r="B81" s="7">
        <v>7132</v>
      </c>
    </row>
    <row r="82" spans="1:2" x14ac:dyDescent="0.3">
      <c r="A82" s="44">
        <v>38311</v>
      </c>
      <c r="B82" s="7">
        <v>7123</v>
      </c>
    </row>
    <row r="83" spans="1:2" x14ac:dyDescent="0.3">
      <c r="A83" s="44">
        <v>38312</v>
      </c>
      <c r="B83" s="7">
        <v>5950</v>
      </c>
    </row>
    <row r="84" spans="1:2" x14ac:dyDescent="0.3">
      <c r="A84" s="44">
        <v>38313</v>
      </c>
      <c r="B84" s="7">
        <v>5794</v>
      </c>
    </row>
    <row r="85" spans="1:2" x14ac:dyDescent="0.3">
      <c r="A85" s="44">
        <v>38314</v>
      </c>
      <c r="B85" s="7">
        <v>5940</v>
      </c>
    </row>
    <row r="86" spans="1:2" x14ac:dyDescent="0.3">
      <c r="A86" s="44">
        <v>38315</v>
      </c>
      <c r="B86" s="7">
        <v>5827</v>
      </c>
    </row>
    <row r="87" spans="1:2" x14ac:dyDescent="0.3">
      <c r="A87" s="44">
        <v>38316</v>
      </c>
      <c r="B87" s="7">
        <v>5958</v>
      </c>
    </row>
    <row r="88" spans="1:2" x14ac:dyDescent="0.3">
      <c r="A88" s="44">
        <v>38317</v>
      </c>
      <c r="B88" s="7">
        <v>6829</v>
      </c>
    </row>
    <row r="89" spans="1:2" x14ac:dyDescent="0.3">
      <c r="A89" s="44">
        <v>38318</v>
      </c>
      <c r="B89" s="7">
        <v>6746</v>
      </c>
    </row>
    <row r="90" spans="1:2" x14ac:dyDescent="0.3">
      <c r="A90" s="44">
        <v>38319</v>
      </c>
      <c r="B90" s="7">
        <v>5730</v>
      </c>
    </row>
    <row r="91" spans="1:2" x14ac:dyDescent="0.3">
      <c r="A91" s="44">
        <v>38320</v>
      </c>
      <c r="B91" s="7">
        <v>5346</v>
      </c>
    </row>
    <row r="92" spans="1:2" x14ac:dyDescent="0.3">
      <c r="A92" s="44">
        <v>38321</v>
      </c>
      <c r="B92" s="7">
        <v>6085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D9" sqref="D9"/>
    </sheetView>
  </sheetViews>
  <sheetFormatPr defaultRowHeight="14.4" x14ac:dyDescent="0.3"/>
  <cols>
    <col min="1" max="1" width="34.33203125" customWidth="1"/>
    <col min="2" max="2" width="18.44140625" customWidth="1"/>
  </cols>
  <sheetData>
    <row r="1" spans="1:2" x14ac:dyDescent="0.3">
      <c r="A1" s="69" t="s">
        <v>121</v>
      </c>
      <c r="B1" s="69" t="s">
        <v>252</v>
      </c>
    </row>
    <row r="2" spans="1:2" x14ac:dyDescent="0.3">
      <c r="A2" t="s">
        <v>249</v>
      </c>
      <c r="B2" s="70">
        <v>42307</v>
      </c>
    </row>
    <row r="3" spans="1:2" x14ac:dyDescent="0.3">
      <c r="A3" t="s">
        <v>217</v>
      </c>
      <c r="B3" t="s">
        <v>251</v>
      </c>
    </row>
    <row r="4" spans="1:2" x14ac:dyDescent="0.3">
      <c r="A4" t="s">
        <v>218</v>
      </c>
      <c r="B4" t="s">
        <v>251</v>
      </c>
    </row>
    <row r="5" spans="1:2" x14ac:dyDescent="0.3">
      <c r="A5" t="s">
        <v>219</v>
      </c>
      <c r="B5" s="70">
        <v>42124</v>
      </c>
    </row>
    <row r="6" spans="1:2" x14ac:dyDescent="0.3">
      <c r="A6" t="s">
        <v>220</v>
      </c>
      <c r="B6" s="71">
        <v>42186</v>
      </c>
    </row>
    <row r="7" spans="1:2" x14ac:dyDescent="0.3">
      <c r="A7" t="s">
        <v>221</v>
      </c>
      <c r="B7" s="70">
        <v>42307</v>
      </c>
    </row>
    <row r="8" spans="1:2" x14ac:dyDescent="0.3">
      <c r="A8" t="s">
        <v>222</v>
      </c>
      <c r="B8" s="70">
        <v>42102</v>
      </c>
    </row>
    <row r="9" spans="1:2" x14ac:dyDescent="0.3">
      <c r="A9" t="s">
        <v>223</v>
      </c>
      <c r="B9" s="70">
        <v>42307</v>
      </c>
    </row>
    <row r="10" spans="1:2" x14ac:dyDescent="0.3">
      <c r="A10" t="s">
        <v>224</v>
      </c>
      <c r="B10" s="70">
        <v>42124</v>
      </c>
    </row>
    <row r="11" spans="1:2" x14ac:dyDescent="0.3">
      <c r="A11" t="s">
        <v>225</v>
      </c>
      <c r="B11" t="s">
        <v>251</v>
      </c>
    </row>
    <row r="12" spans="1:2" x14ac:dyDescent="0.3">
      <c r="A12" t="s">
        <v>226</v>
      </c>
      <c r="B12" s="71">
        <v>42186</v>
      </c>
    </row>
    <row r="13" spans="1:2" x14ac:dyDescent="0.3">
      <c r="A13" t="s">
        <v>227</v>
      </c>
      <c r="B13" s="70">
        <v>42124</v>
      </c>
    </row>
    <row r="14" spans="1:2" x14ac:dyDescent="0.3">
      <c r="A14" t="s">
        <v>228</v>
      </c>
      <c r="B14" t="s">
        <v>250</v>
      </c>
    </row>
    <row r="15" spans="1:2" x14ac:dyDescent="0.3">
      <c r="A15" t="s">
        <v>229</v>
      </c>
      <c r="B15" s="70">
        <v>42284</v>
      </c>
    </row>
    <row r="16" spans="1:2" x14ac:dyDescent="0.3">
      <c r="A16" t="s">
        <v>230</v>
      </c>
      <c r="B16" s="71">
        <v>42186</v>
      </c>
    </row>
    <row r="17" spans="1:2" x14ac:dyDescent="0.3">
      <c r="A17" t="s">
        <v>231</v>
      </c>
      <c r="B17" s="71">
        <v>42186</v>
      </c>
    </row>
    <row r="18" spans="1:2" x14ac:dyDescent="0.3">
      <c r="A18" t="s">
        <v>232</v>
      </c>
      <c r="B18" s="70">
        <v>42307</v>
      </c>
    </row>
    <row r="19" spans="1:2" x14ac:dyDescent="0.3">
      <c r="A19" t="s">
        <v>233</v>
      </c>
      <c r="B19" s="70">
        <v>42124</v>
      </c>
    </row>
    <row r="20" spans="1:2" x14ac:dyDescent="0.3">
      <c r="A20" t="s">
        <v>234</v>
      </c>
      <c r="B20" s="70">
        <v>42124</v>
      </c>
    </row>
    <row r="21" spans="1:2" x14ac:dyDescent="0.3">
      <c r="A21" t="s">
        <v>235</v>
      </c>
      <c r="B21" s="70">
        <v>42124</v>
      </c>
    </row>
    <row r="22" spans="1:2" x14ac:dyDescent="0.3">
      <c r="A22" t="s">
        <v>236</v>
      </c>
      <c r="B22" s="70">
        <v>42307</v>
      </c>
    </row>
    <row r="23" spans="1:2" x14ac:dyDescent="0.3">
      <c r="A23" t="s">
        <v>237</v>
      </c>
      <c r="B23" s="71">
        <v>42186</v>
      </c>
    </row>
    <row r="24" spans="1:2" x14ac:dyDescent="0.3">
      <c r="A24" t="s">
        <v>238</v>
      </c>
      <c r="B24" t="s">
        <v>251</v>
      </c>
    </row>
    <row r="25" spans="1:2" x14ac:dyDescent="0.3">
      <c r="A25" t="s">
        <v>239</v>
      </c>
      <c r="B25" s="71">
        <v>42186</v>
      </c>
    </row>
    <row r="26" spans="1:2" x14ac:dyDescent="0.3">
      <c r="A26" t="s">
        <v>240</v>
      </c>
      <c r="B26" t="s">
        <v>251</v>
      </c>
    </row>
    <row r="27" spans="1:2" x14ac:dyDescent="0.3">
      <c r="A27" t="s">
        <v>241</v>
      </c>
      <c r="B27" s="71">
        <v>42064</v>
      </c>
    </row>
    <row r="28" spans="1:2" x14ac:dyDescent="0.3">
      <c r="A28" t="s">
        <v>242</v>
      </c>
      <c r="B28" s="70">
        <v>42284</v>
      </c>
    </row>
    <row r="29" spans="1:2" x14ac:dyDescent="0.3">
      <c r="A29" t="s">
        <v>243</v>
      </c>
      <c r="B29" t="s">
        <v>250</v>
      </c>
    </row>
    <row r="30" spans="1:2" x14ac:dyDescent="0.3">
      <c r="A30" t="s">
        <v>244</v>
      </c>
      <c r="B30" s="70">
        <v>42284</v>
      </c>
    </row>
    <row r="31" spans="1:2" x14ac:dyDescent="0.3">
      <c r="A31" t="s">
        <v>245</v>
      </c>
      <c r="B31" s="70">
        <v>42124</v>
      </c>
    </row>
    <row r="32" spans="1:2" x14ac:dyDescent="0.3">
      <c r="A32" t="s">
        <v>246</v>
      </c>
      <c r="B32" s="71">
        <v>42156</v>
      </c>
    </row>
    <row r="33" spans="1:2" x14ac:dyDescent="0.3">
      <c r="A33" t="s">
        <v>247</v>
      </c>
      <c r="B33" s="70">
        <v>42307</v>
      </c>
    </row>
    <row r="34" spans="1:2" x14ac:dyDescent="0.3">
      <c r="A34" t="s">
        <v>248</v>
      </c>
      <c r="B34" s="70">
        <v>42307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10" sqref="A10"/>
    </sheetView>
  </sheetViews>
  <sheetFormatPr defaultRowHeight="14.4" x14ac:dyDescent="0.3"/>
  <cols>
    <col min="1" max="1" width="12.109375" customWidth="1"/>
    <col min="2" max="2" width="25.33203125" customWidth="1"/>
  </cols>
  <sheetData>
    <row r="1" spans="1:2" ht="43.2" customHeight="1" x14ac:dyDescent="0.3">
      <c r="A1" s="45" t="s">
        <v>179</v>
      </c>
      <c r="B1" s="45" t="s">
        <v>180</v>
      </c>
    </row>
    <row r="2" spans="1:2" x14ac:dyDescent="0.3">
      <c r="A2" s="44">
        <v>25731</v>
      </c>
      <c r="B2">
        <v>21.1</v>
      </c>
    </row>
    <row r="3" spans="1:2" x14ac:dyDescent="0.3">
      <c r="A3" s="44">
        <v>27019</v>
      </c>
      <c r="B3">
        <v>-7.7</v>
      </c>
    </row>
    <row r="4" spans="1:2" x14ac:dyDescent="0.3">
      <c r="A4" s="44">
        <v>27306</v>
      </c>
      <c r="B4">
        <v>30.6</v>
      </c>
    </row>
    <row r="5" spans="1:2" x14ac:dyDescent="0.3">
      <c r="A5" s="44">
        <v>28811</v>
      </c>
      <c r="B5">
        <v>7.1</v>
      </c>
    </row>
    <row r="6" spans="1:2" x14ac:dyDescent="0.3">
      <c r="A6" s="44">
        <v>29175</v>
      </c>
      <c r="B6">
        <v>3.6</v>
      </c>
    </row>
    <row r="7" spans="1:2" x14ac:dyDescent="0.3">
      <c r="A7" s="44">
        <v>29322</v>
      </c>
      <c r="B7">
        <v>32.700000000000003</v>
      </c>
    </row>
    <row r="8" spans="1:2" x14ac:dyDescent="0.3">
      <c r="A8" s="44">
        <v>29875</v>
      </c>
      <c r="B8">
        <v>-2.7</v>
      </c>
    </row>
    <row r="9" spans="1:2" x14ac:dyDescent="0.3">
      <c r="A9" s="44">
        <v>30141</v>
      </c>
      <c r="B9">
        <v>33.799999999999997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D12" sqref="D12"/>
    </sheetView>
  </sheetViews>
  <sheetFormatPr defaultRowHeight="13.8" x14ac:dyDescent="0.3"/>
  <cols>
    <col min="1" max="1" width="13.6640625" style="79" customWidth="1"/>
    <col min="2" max="2" width="13" style="79" customWidth="1"/>
    <col min="3" max="4" width="14" style="79" customWidth="1"/>
    <col min="5" max="5" width="9.109375" style="79" customWidth="1"/>
    <col min="6" max="6" width="26.109375" style="79" customWidth="1"/>
    <col min="7" max="7" width="14.88671875" style="79" customWidth="1"/>
    <col min="8" max="8" width="15.33203125" style="79" customWidth="1"/>
    <col min="9" max="16384" width="8.88671875" style="79"/>
  </cols>
  <sheetData>
    <row r="1" spans="1:14" ht="14.4" x14ac:dyDescent="0.3">
      <c r="A1" s="80" t="s">
        <v>271</v>
      </c>
      <c r="B1" s="80" t="s">
        <v>272</v>
      </c>
      <c r="C1" s="80" t="s">
        <v>273</v>
      </c>
      <c r="D1"/>
      <c r="E1"/>
      <c r="F1"/>
      <c r="G1"/>
      <c r="H1"/>
      <c r="I1"/>
      <c r="J1"/>
    </row>
    <row r="2" spans="1:14" ht="14.4" x14ac:dyDescent="0.3">
      <c r="A2" s="79">
        <v>307.51</v>
      </c>
      <c r="B2" s="79">
        <v>91.2</v>
      </c>
      <c r="C2" s="79">
        <v>64.89</v>
      </c>
      <c r="D2"/>
      <c r="E2"/>
      <c r="F2"/>
      <c r="G2"/>
      <c r="H2"/>
      <c r="I2"/>
      <c r="J2"/>
    </row>
    <row r="3" spans="1:14" ht="14.4" x14ac:dyDescent="0.3">
      <c r="A3" s="79">
        <v>1143.6600000000001</v>
      </c>
      <c r="B3" s="79">
        <v>72.88</v>
      </c>
      <c r="C3" s="79">
        <v>458.31</v>
      </c>
      <c r="D3"/>
      <c r="E3"/>
      <c r="F3"/>
      <c r="G3"/>
      <c r="H3"/>
      <c r="I3"/>
      <c r="J3"/>
    </row>
    <row r="4" spans="1:14" ht="14.4" x14ac:dyDescent="0.3">
      <c r="A4" s="79">
        <v>130.75</v>
      </c>
      <c r="B4" s="79">
        <v>23.08</v>
      </c>
      <c r="C4" s="79">
        <v>397.09</v>
      </c>
      <c r="D4"/>
      <c r="E4"/>
      <c r="F4"/>
      <c r="G4"/>
      <c r="H4"/>
      <c r="I4"/>
      <c r="J4"/>
    </row>
    <row r="5" spans="1:14" ht="14.4" x14ac:dyDescent="0.3">
      <c r="A5" s="79">
        <v>102.5</v>
      </c>
      <c r="B5" s="79">
        <v>42.37</v>
      </c>
      <c r="C5" s="79">
        <v>1089.26</v>
      </c>
      <c r="D5"/>
      <c r="E5"/>
      <c r="F5"/>
      <c r="G5"/>
      <c r="H5"/>
      <c r="I5"/>
      <c r="J5"/>
    </row>
    <row r="6" spans="1:14" ht="14.4" x14ac:dyDescent="0.3">
      <c r="A6" s="79">
        <v>309.93</v>
      </c>
      <c r="B6" s="79">
        <v>219.53</v>
      </c>
      <c r="C6" s="79">
        <v>1587.69</v>
      </c>
      <c r="D6"/>
      <c r="E6"/>
      <c r="F6"/>
      <c r="G6"/>
      <c r="H6"/>
      <c r="I6"/>
      <c r="J6"/>
      <c r="K6"/>
      <c r="L6"/>
      <c r="M6"/>
      <c r="N6"/>
    </row>
    <row r="7" spans="1:14" ht="14.4" x14ac:dyDescent="0.3">
      <c r="A7" s="79">
        <v>148.51</v>
      </c>
      <c r="B7" s="79">
        <v>79.739999999999995</v>
      </c>
      <c r="C7" s="79">
        <v>935.43</v>
      </c>
      <c r="D7"/>
      <c r="E7"/>
      <c r="F7"/>
      <c r="G7"/>
      <c r="H7"/>
      <c r="I7"/>
      <c r="J7"/>
      <c r="K7"/>
      <c r="L7"/>
      <c r="M7"/>
      <c r="N7"/>
    </row>
    <row r="8" spans="1:14" ht="14.4" x14ac:dyDescent="0.3">
      <c r="A8" s="79">
        <v>363.2</v>
      </c>
      <c r="B8" s="79">
        <v>78.290000000000006</v>
      </c>
      <c r="C8" s="79">
        <v>1047.6199999999999</v>
      </c>
      <c r="D8"/>
      <c r="E8"/>
      <c r="F8"/>
      <c r="G8"/>
      <c r="H8"/>
      <c r="I8"/>
      <c r="J8"/>
      <c r="K8"/>
      <c r="L8"/>
      <c r="M8"/>
      <c r="N8"/>
    </row>
    <row r="9" spans="1:14" ht="14.4" x14ac:dyDescent="0.3">
      <c r="A9" s="79">
        <v>70.22</v>
      </c>
      <c r="B9" s="79">
        <v>225.42</v>
      </c>
      <c r="C9" s="79">
        <v>114.92</v>
      </c>
      <c r="D9"/>
      <c r="E9"/>
      <c r="F9"/>
      <c r="G9"/>
      <c r="H9"/>
      <c r="I9"/>
      <c r="J9"/>
      <c r="K9"/>
      <c r="L9"/>
      <c r="M9"/>
      <c r="N9"/>
    </row>
    <row r="10" spans="1:14" ht="14.4" x14ac:dyDescent="0.3">
      <c r="A10" s="79">
        <v>82.08</v>
      </c>
      <c r="B10" s="79">
        <v>51.49</v>
      </c>
      <c r="C10" s="79">
        <v>55.77</v>
      </c>
      <c r="D10"/>
      <c r="E10"/>
      <c r="F10"/>
      <c r="G10"/>
      <c r="H10"/>
      <c r="I10"/>
      <c r="J10"/>
      <c r="K10"/>
      <c r="L10"/>
      <c r="M10"/>
      <c r="N10"/>
    </row>
    <row r="11" spans="1:14" ht="14.4" x14ac:dyDescent="0.3">
      <c r="A11" s="79">
        <v>32.93</v>
      </c>
      <c r="B11" s="79">
        <v>1205.81</v>
      </c>
      <c r="C11" s="79">
        <v>108.64</v>
      </c>
      <c r="D11"/>
      <c r="E11"/>
      <c r="F11"/>
      <c r="G11"/>
      <c r="H11"/>
      <c r="I11"/>
      <c r="J11"/>
      <c r="K11"/>
      <c r="L11"/>
      <c r="M11"/>
      <c r="N11"/>
    </row>
    <row r="12" spans="1:14" ht="14.4" x14ac:dyDescent="0.3">
      <c r="A12" s="79">
        <v>99.52</v>
      </c>
      <c r="B12" s="79">
        <v>100.08</v>
      </c>
      <c r="C12" s="79">
        <v>62.71</v>
      </c>
      <c r="D12"/>
      <c r="E12"/>
      <c r="F12"/>
      <c r="G12"/>
      <c r="H12"/>
      <c r="I12"/>
      <c r="J12"/>
      <c r="K12"/>
      <c r="L12"/>
      <c r="M12"/>
      <c r="N12"/>
    </row>
    <row r="13" spans="1:14" ht="14.4" x14ac:dyDescent="0.3">
      <c r="A13" s="79">
        <v>920.1</v>
      </c>
      <c r="B13" s="79">
        <v>77.48</v>
      </c>
      <c r="C13" s="79">
        <v>121.39</v>
      </c>
      <c r="D13"/>
      <c r="E13"/>
      <c r="F13"/>
      <c r="G13"/>
      <c r="H13"/>
      <c r="I13"/>
      <c r="J13"/>
      <c r="K13"/>
      <c r="L13"/>
      <c r="M13"/>
      <c r="N13"/>
    </row>
    <row r="14" spans="1:14" ht="14.4" x14ac:dyDescent="0.3">
      <c r="B14" s="79">
        <v>63.76</v>
      </c>
      <c r="C14" s="79">
        <v>211.2</v>
      </c>
      <c r="D14"/>
      <c r="E14"/>
      <c r="F14"/>
      <c r="G14"/>
      <c r="H14"/>
      <c r="I14"/>
      <c r="J14"/>
      <c r="K14"/>
      <c r="L14"/>
      <c r="M14"/>
      <c r="N14"/>
    </row>
    <row r="15" spans="1:14" ht="14.4" x14ac:dyDescent="0.3">
      <c r="B15" s="79">
        <v>99.92</v>
      </c>
      <c r="C15" s="79">
        <v>69.489999999999995</v>
      </c>
      <c r="D15"/>
      <c r="E15"/>
      <c r="F15"/>
      <c r="G15"/>
      <c r="H15"/>
      <c r="I15"/>
      <c r="J15"/>
      <c r="K15"/>
      <c r="L15"/>
      <c r="M15"/>
      <c r="N15"/>
    </row>
    <row r="16" spans="1:14" ht="14.4" x14ac:dyDescent="0.3">
      <c r="B16" s="79">
        <v>41.16</v>
      </c>
      <c r="C16" s="79">
        <v>1514.82</v>
      </c>
      <c r="D16"/>
      <c r="E16"/>
      <c r="F16"/>
      <c r="G16"/>
      <c r="H16"/>
      <c r="I16"/>
      <c r="J16"/>
      <c r="K16"/>
      <c r="L16"/>
      <c r="M16"/>
      <c r="N16"/>
    </row>
    <row r="17" spans="2:14" ht="14.4" x14ac:dyDescent="0.3">
      <c r="B17" s="79">
        <v>46.81</v>
      </c>
      <c r="C17" s="79">
        <v>208.03</v>
      </c>
      <c r="D17"/>
      <c r="E17"/>
      <c r="F17"/>
      <c r="G17"/>
      <c r="H17"/>
      <c r="I17"/>
      <c r="J17"/>
      <c r="K17"/>
      <c r="L17"/>
      <c r="M17"/>
      <c r="N17"/>
    </row>
    <row r="18" spans="2:14" ht="14.4" x14ac:dyDescent="0.3">
      <c r="B18" s="79">
        <v>138.38</v>
      </c>
      <c r="C18" s="79">
        <v>279.08</v>
      </c>
      <c r="D18"/>
      <c r="E18"/>
      <c r="F18"/>
      <c r="G18"/>
      <c r="H18"/>
      <c r="I18"/>
      <c r="J18"/>
      <c r="K18"/>
      <c r="L18"/>
      <c r="M18"/>
      <c r="N18"/>
    </row>
    <row r="19" spans="2:14" ht="14.4" x14ac:dyDescent="0.3">
      <c r="B19" s="79">
        <v>53.19</v>
      </c>
      <c r="C19" s="79">
        <v>64.569999999999993</v>
      </c>
      <c r="D19"/>
      <c r="E19"/>
      <c r="F19"/>
      <c r="G19"/>
      <c r="H19"/>
      <c r="I19"/>
      <c r="J19"/>
      <c r="K19"/>
      <c r="L19"/>
      <c r="M19"/>
      <c r="N19"/>
    </row>
    <row r="20" spans="2:14" ht="14.4" x14ac:dyDescent="0.3">
      <c r="B20" s="79">
        <v>124.13</v>
      </c>
      <c r="C20" s="79">
        <v>506.05</v>
      </c>
      <c r="D20"/>
      <c r="E20"/>
      <c r="F20"/>
      <c r="G20"/>
      <c r="H20"/>
      <c r="I20"/>
      <c r="J20"/>
      <c r="K20"/>
      <c r="L20"/>
      <c r="M20"/>
      <c r="N20"/>
    </row>
    <row r="21" spans="2:14" ht="14.4" x14ac:dyDescent="0.3">
      <c r="B21" s="79">
        <v>60.23</v>
      </c>
      <c r="C21" s="79">
        <v>306.10000000000002</v>
      </c>
      <c r="D21"/>
      <c r="E21"/>
      <c r="F21"/>
      <c r="G21"/>
      <c r="H21"/>
      <c r="I21"/>
      <c r="J21"/>
    </row>
    <row r="22" spans="2:14" ht="14.4" x14ac:dyDescent="0.3">
      <c r="B22" s="79">
        <v>139.13999999999999</v>
      </c>
      <c r="C22" s="79">
        <v>47.3</v>
      </c>
      <c r="D22"/>
      <c r="E22"/>
      <c r="F22"/>
      <c r="G22"/>
      <c r="H22"/>
      <c r="I22"/>
      <c r="J22"/>
    </row>
    <row r="23" spans="2:14" ht="14.4" x14ac:dyDescent="0.3">
      <c r="B23" s="79">
        <v>50.04</v>
      </c>
      <c r="C23" s="79">
        <v>38.26</v>
      </c>
      <c r="D23"/>
      <c r="E23"/>
      <c r="F23"/>
      <c r="G23"/>
      <c r="H23"/>
      <c r="I23"/>
      <c r="J23"/>
    </row>
    <row r="24" spans="2:14" ht="14.4" x14ac:dyDescent="0.3">
      <c r="B24" s="79">
        <v>33.01</v>
      </c>
      <c r="C24" s="79">
        <v>33.090000000000003</v>
      </c>
      <c r="D24"/>
      <c r="E24"/>
      <c r="F24"/>
      <c r="G24"/>
      <c r="H24"/>
      <c r="I24"/>
      <c r="J24"/>
    </row>
    <row r="25" spans="2:14" ht="14.4" x14ac:dyDescent="0.3">
      <c r="C25" s="79">
        <v>147.69999999999999</v>
      </c>
      <c r="D25"/>
      <c r="E25"/>
      <c r="F25"/>
      <c r="G25"/>
      <c r="H25"/>
      <c r="I25"/>
      <c r="J25"/>
    </row>
    <row r="26" spans="2:14" ht="14.4" x14ac:dyDescent="0.3">
      <c r="C26" s="79">
        <v>322.72000000000003</v>
      </c>
      <c r="D26"/>
      <c r="E26"/>
      <c r="F26"/>
      <c r="G26"/>
      <c r="H26"/>
      <c r="I26"/>
      <c r="J26"/>
    </row>
    <row r="27" spans="2:14" ht="14.4" x14ac:dyDescent="0.3">
      <c r="C27" s="79">
        <v>373.77</v>
      </c>
      <c r="D27"/>
      <c r="E27"/>
      <c r="F27"/>
      <c r="G27"/>
      <c r="H27"/>
      <c r="I27"/>
      <c r="J27"/>
    </row>
    <row r="28" spans="2:14" ht="14.4" x14ac:dyDescent="0.3">
      <c r="C28" s="79">
        <v>57.11</v>
      </c>
      <c r="D28"/>
      <c r="E28"/>
      <c r="F28"/>
      <c r="G28"/>
      <c r="H28"/>
      <c r="I28"/>
      <c r="J28"/>
    </row>
    <row r="29" spans="2:14" ht="14.4" x14ac:dyDescent="0.3">
      <c r="C29" s="79">
        <v>126.72</v>
      </c>
      <c r="D29"/>
      <c r="E29"/>
      <c r="F29"/>
      <c r="G29"/>
      <c r="H29"/>
      <c r="I29"/>
      <c r="J29"/>
    </row>
    <row r="30" spans="2:14" ht="14.4" x14ac:dyDescent="0.3">
      <c r="D30"/>
      <c r="E30"/>
      <c r="F30"/>
      <c r="G30"/>
      <c r="H30"/>
      <c r="I30"/>
      <c r="J30"/>
    </row>
    <row r="31" spans="2:14" ht="14.4" x14ac:dyDescent="0.3">
      <c r="D31"/>
      <c r="E31"/>
      <c r="F31"/>
      <c r="G31"/>
      <c r="H31"/>
      <c r="I31"/>
      <c r="J31"/>
    </row>
    <row r="32" spans="2:14" ht="14.4" x14ac:dyDescent="0.3">
      <c r="D32"/>
      <c r="E32"/>
      <c r="F32"/>
      <c r="G32"/>
      <c r="H32"/>
      <c r="I32"/>
      <c r="J32"/>
    </row>
    <row r="33" spans="4:10" ht="14.4" x14ac:dyDescent="0.3">
      <c r="D33"/>
      <c r="E33"/>
      <c r="F33"/>
      <c r="G33"/>
      <c r="H33"/>
      <c r="I33"/>
      <c r="J33"/>
    </row>
    <row r="34" spans="4:10" ht="14.4" x14ac:dyDescent="0.3">
      <c r="D34"/>
      <c r="E34"/>
      <c r="F34"/>
      <c r="G34"/>
      <c r="H34"/>
      <c r="I34"/>
      <c r="J34"/>
    </row>
    <row r="35" spans="4:10" ht="14.4" x14ac:dyDescent="0.3">
      <c r="D35"/>
      <c r="E35"/>
      <c r="F35"/>
      <c r="G35"/>
      <c r="H35"/>
      <c r="I35"/>
      <c r="J35"/>
    </row>
    <row r="36" spans="4:10" ht="14.4" x14ac:dyDescent="0.3">
      <c r="D36"/>
      <c r="E36"/>
      <c r="F36"/>
      <c r="G36"/>
      <c r="H36"/>
      <c r="I36"/>
      <c r="J36"/>
    </row>
    <row r="37" spans="4:10" ht="14.4" x14ac:dyDescent="0.3">
      <c r="D37"/>
      <c r="E37"/>
      <c r="F37"/>
      <c r="G37"/>
      <c r="H37"/>
      <c r="I37"/>
      <c r="J37"/>
    </row>
    <row r="38" spans="4:10" ht="14.4" x14ac:dyDescent="0.3">
      <c r="D38"/>
      <c r="E38"/>
      <c r="F38"/>
      <c r="G38"/>
      <c r="H38"/>
      <c r="I38"/>
      <c r="J38"/>
    </row>
    <row r="39" spans="4:10" ht="14.4" x14ac:dyDescent="0.3">
      <c r="D39"/>
      <c r="E39"/>
      <c r="F39"/>
      <c r="G39"/>
      <c r="H39"/>
      <c r="I39"/>
      <c r="J39"/>
    </row>
    <row r="40" spans="4:10" ht="14.4" x14ac:dyDescent="0.3">
      <c r="D40"/>
      <c r="E40"/>
      <c r="F40"/>
      <c r="G40"/>
      <c r="H40"/>
      <c r="I40"/>
      <c r="J40"/>
    </row>
    <row r="41" spans="4:10" ht="14.4" x14ac:dyDescent="0.3">
      <c r="D41"/>
      <c r="E41"/>
      <c r="F41"/>
      <c r="G41"/>
      <c r="H41"/>
      <c r="I41"/>
      <c r="J41"/>
    </row>
    <row r="42" spans="4:10" ht="14.4" x14ac:dyDescent="0.3">
      <c r="D42"/>
      <c r="E42"/>
      <c r="F42"/>
      <c r="G42"/>
      <c r="H42"/>
      <c r="I42"/>
      <c r="J42"/>
    </row>
    <row r="43" spans="4:10" ht="14.4" x14ac:dyDescent="0.3">
      <c r="D43"/>
      <c r="E43"/>
      <c r="F43"/>
      <c r="G43"/>
      <c r="H43"/>
      <c r="I43"/>
      <c r="J43"/>
    </row>
    <row r="44" spans="4:10" ht="14.4" x14ac:dyDescent="0.3">
      <c r="D44"/>
      <c r="E44"/>
      <c r="F44"/>
      <c r="G44"/>
      <c r="H44"/>
      <c r="I44"/>
      <c r="J44"/>
    </row>
    <row r="45" spans="4:10" ht="14.4" x14ac:dyDescent="0.3">
      <c r="D45"/>
      <c r="E45"/>
      <c r="F45"/>
      <c r="G45"/>
      <c r="H45"/>
      <c r="I45"/>
      <c r="J45"/>
    </row>
    <row r="46" spans="4:10" ht="14.4" x14ac:dyDescent="0.3">
      <c r="D46"/>
      <c r="E46"/>
      <c r="F46"/>
      <c r="G46"/>
      <c r="H46"/>
      <c r="I46"/>
      <c r="J4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"/>
  <sheetViews>
    <sheetView workbookViewId="0">
      <selection activeCell="C21" sqref="C21"/>
    </sheetView>
  </sheetViews>
  <sheetFormatPr defaultRowHeight="14.4" x14ac:dyDescent="0.3"/>
  <cols>
    <col min="1" max="1" width="37.77734375" customWidth="1"/>
    <col min="2" max="2" width="12.77734375" customWidth="1"/>
    <col min="3" max="3" width="9.5546875" customWidth="1"/>
    <col min="4" max="4" width="12.109375" customWidth="1"/>
  </cols>
  <sheetData>
    <row r="1" spans="1:5" x14ac:dyDescent="0.3">
      <c r="A1" s="3"/>
      <c r="B1" s="118" t="s">
        <v>2</v>
      </c>
      <c r="C1" s="119"/>
      <c r="D1" s="120" t="s">
        <v>1</v>
      </c>
      <c r="E1" s="120"/>
    </row>
    <row r="2" spans="1:5" x14ac:dyDescent="0.3">
      <c r="A2" s="3"/>
      <c r="B2" s="18" t="s">
        <v>54</v>
      </c>
      <c r="C2" s="19">
        <v>101</v>
      </c>
      <c r="D2" s="18" t="s">
        <v>54</v>
      </c>
      <c r="E2" s="20">
        <v>204</v>
      </c>
    </row>
    <row r="3" spans="1:5" ht="28.8" x14ac:dyDescent="0.3">
      <c r="A3" s="4" t="s">
        <v>55</v>
      </c>
      <c r="B3" s="14" t="s">
        <v>0</v>
      </c>
      <c r="C3" s="15" t="s">
        <v>3</v>
      </c>
      <c r="D3" s="13" t="s">
        <v>0</v>
      </c>
      <c r="E3" s="13" t="s">
        <v>3</v>
      </c>
    </row>
    <row r="4" spans="1:5" x14ac:dyDescent="0.3">
      <c r="A4" t="s">
        <v>5</v>
      </c>
      <c r="B4" s="16">
        <v>18.899999999999999</v>
      </c>
      <c r="C4" s="17">
        <v>15.62</v>
      </c>
      <c r="D4">
        <v>23.4</v>
      </c>
      <c r="E4">
        <v>31.72</v>
      </c>
    </row>
    <row r="5" spans="1:5" x14ac:dyDescent="0.3">
      <c r="A5" t="s">
        <v>7</v>
      </c>
      <c r="B5" s="16">
        <v>5.24</v>
      </c>
      <c r="C5" s="17">
        <v>4.8099999999999996</v>
      </c>
      <c r="D5">
        <v>6.3</v>
      </c>
      <c r="E5">
        <v>8.84</v>
      </c>
    </row>
    <row r="6" spans="1:5" x14ac:dyDescent="0.3">
      <c r="A6" t="s">
        <v>4</v>
      </c>
      <c r="B6" s="16">
        <v>3.71</v>
      </c>
      <c r="C6" s="17">
        <v>2.99</v>
      </c>
      <c r="D6">
        <v>7.2</v>
      </c>
      <c r="E6">
        <v>16.399999999999999</v>
      </c>
    </row>
    <row r="7" spans="1:5" x14ac:dyDescent="0.3">
      <c r="A7" t="s">
        <v>6</v>
      </c>
      <c r="B7" s="16">
        <v>2.31</v>
      </c>
      <c r="C7" s="17">
        <v>3.92</v>
      </c>
      <c r="D7">
        <v>1.64</v>
      </c>
      <c r="E7">
        <v>1.46</v>
      </c>
    </row>
    <row r="8" spans="1:5" x14ac:dyDescent="0.3">
      <c r="A8" t="s">
        <v>8</v>
      </c>
      <c r="B8" s="16">
        <v>1.55</v>
      </c>
      <c r="C8" s="17">
        <v>1.89</v>
      </c>
      <c r="D8">
        <v>2.93</v>
      </c>
      <c r="E8">
        <v>5.52</v>
      </c>
    </row>
    <row r="9" spans="1:5" x14ac:dyDescent="0.3">
      <c r="A9" t="s">
        <v>9</v>
      </c>
      <c r="B9" s="16">
        <v>13.34</v>
      </c>
      <c r="C9" s="17">
        <v>18.98</v>
      </c>
      <c r="D9">
        <v>21.8</v>
      </c>
      <c r="E9">
        <v>29.54</v>
      </c>
    </row>
    <row r="21" spans="2:2" x14ac:dyDescent="0.3">
      <c r="B21" s="6"/>
    </row>
    <row r="22" spans="2:2" x14ac:dyDescent="0.3">
      <c r="B22" s="6"/>
    </row>
    <row r="23" spans="2:2" x14ac:dyDescent="0.3">
      <c r="B23" s="6"/>
    </row>
    <row r="24" spans="2:2" x14ac:dyDescent="0.3">
      <c r="B24" s="6"/>
    </row>
    <row r="25" spans="2:2" x14ac:dyDescent="0.3">
      <c r="B25" s="6"/>
    </row>
    <row r="26" spans="2:2" x14ac:dyDescent="0.3">
      <c r="B26" s="6"/>
    </row>
  </sheetData>
  <mergeCells count="2">
    <mergeCell ref="B1:C1"/>
    <mergeCell ref="D1:E1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"/>
  <sheetViews>
    <sheetView workbookViewId="0">
      <selection activeCell="A20" sqref="A20"/>
    </sheetView>
  </sheetViews>
  <sheetFormatPr defaultRowHeight="14.4" x14ac:dyDescent="0.3"/>
  <cols>
    <col min="1" max="1" width="25.21875" customWidth="1"/>
    <col min="2" max="2" width="12.77734375" customWidth="1"/>
    <col min="3" max="3" width="9.5546875" customWidth="1"/>
    <col min="4" max="4" width="12.109375" customWidth="1"/>
    <col min="7" max="7" width="11.33203125" customWidth="1"/>
  </cols>
  <sheetData>
    <row r="1" spans="1:5" x14ac:dyDescent="0.3">
      <c r="A1" s="3"/>
      <c r="B1" s="118" t="s">
        <v>334</v>
      </c>
      <c r="C1" s="119"/>
      <c r="D1" s="120" t="s">
        <v>335</v>
      </c>
      <c r="E1" s="120"/>
    </row>
    <row r="2" spans="1:5" x14ac:dyDescent="0.3">
      <c r="A2" s="3"/>
      <c r="B2" s="18" t="s">
        <v>54</v>
      </c>
      <c r="C2" s="19">
        <v>57</v>
      </c>
      <c r="D2" s="18" t="s">
        <v>54</v>
      </c>
      <c r="E2" s="20">
        <v>119</v>
      </c>
    </row>
    <row r="3" spans="1:5" ht="28.8" x14ac:dyDescent="0.3">
      <c r="A3" s="93" t="s">
        <v>55</v>
      </c>
      <c r="B3" s="14" t="s">
        <v>0</v>
      </c>
      <c r="C3" s="15" t="s">
        <v>3</v>
      </c>
      <c r="D3" s="13" t="s">
        <v>0</v>
      </c>
      <c r="E3" s="13" t="s">
        <v>3</v>
      </c>
    </row>
    <row r="4" spans="1:5" x14ac:dyDescent="0.3">
      <c r="A4" t="s">
        <v>336</v>
      </c>
      <c r="B4" s="16">
        <v>21.71</v>
      </c>
      <c r="C4" s="17">
        <v>6.46</v>
      </c>
      <c r="D4">
        <v>23.35</v>
      </c>
      <c r="E4">
        <v>5.71</v>
      </c>
    </row>
    <row r="5" spans="1:5" x14ac:dyDescent="0.3">
      <c r="A5" t="s">
        <v>337</v>
      </c>
      <c r="B5" s="16">
        <v>755.79</v>
      </c>
      <c r="C5" s="17">
        <v>343.07</v>
      </c>
      <c r="D5">
        <v>614.74</v>
      </c>
      <c r="E5">
        <v>207.1</v>
      </c>
    </row>
    <row r="6" spans="1:5" x14ac:dyDescent="0.3">
      <c r="A6" t="s">
        <v>338</v>
      </c>
      <c r="B6" s="16">
        <v>81025212</v>
      </c>
      <c r="C6" s="17">
        <v>30031708</v>
      </c>
      <c r="D6">
        <v>74428725</v>
      </c>
      <c r="E6">
        <v>32486589</v>
      </c>
    </row>
    <row r="7" spans="1:5" x14ac:dyDescent="0.3">
      <c r="A7" t="s">
        <v>339</v>
      </c>
      <c r="B7" s="16">
        <v>8930</v>
      </c>
      <c r="C7" s="17">
        <v>3250</v>
      </c>
      <c r="D7">
        <v>8765</v>
      </c>
      <c r="E7">
        <v>4009</v>
      </c>
    </row>
    <row r="8" spans="1:5" x14ac:dyDescent="0.3">
      <c r="A8" t="s">
        <v>340</v>
      </c>
      <c r="B8" s="16">
        <v>101309</v>
      </c>
      <c r="C8" s="17">
        <v>49097</v>
      </c>
      <c r="D8">
        <v>63467</v>
      </c>
      <c r="E8">
        <v>27628</v>
      </c>
    </row>
    <row r="9" spans="1:5" x14ac:dyDescent="0.3">
      <c r="A9" t="s">
        <v>341</v>
      </c>
      <c r="B9" s="16">
        <v>3.87</v>
      </c>
      <c r="C9" s="17">
        <v>4.9800000000000004</v>
      </c>
      <c r="D9">
        <v>0.83</v>
      </c>
      <c r="E9">
        <v>1.2</v>
      </c>
    </row>
    <row r="21" spans="3:3" x14ac:dyDescent="0.3">
      <c r="C21" s="6"/>
    </row>
    <row r="22" spans="3:3" x14ac:dyDescent="0.3">
      <c r="C22" s="6"/>
    </row>
    <row r="23" spans="3:3" x14ac:dyDescent="0.3">
      <c r="C23" s="6"/>
    </row>
    <row r="24" spans="3:3" x14ac:dyDescent="0.3">
      <c r="C24" s="6"/>
    </row>
    <row r="25" spans="3:3" x14ac:dyDescent="0.3">
      <c r="C25" s="6"/>
    </row>
    <row r="26" spans="3:3" x14ac:dyDescent="0.3">
      <c r="C26" s="6"/>
    </row>
  </sheetData>
  <mergeCells count="2">
    <mergeCell ref="B1:C1"/>
    <mergeCell ref="D1:E1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workbookViewId="0">
      <selection activeCell="D9" sqref="D9"/>
    </sheetView>
  </sheetViews>
  <sheetFormatPr defaultRowHeight="13.8" x14ac:dyDescent="0.3"/>
  <cols>
    <col min="1" max="1" width="10.33203125" style="96" customWidth="1"/>
    <col min="2" max="2" width="9.88671875" style="96" customWidth="1"/>
    <col min="3" max="3" width="8.88671875" style="96"/>
    <col min="4" max="4" width="15.109375" style="96" customWidth="1"/>
    <col min="5" max="16384" width="8.88671875" style="96"/>
  </cols>
  <sheetData>
    <row r="1" spans="1:7" x14ac:dyDescent="0.3">
      <c r="A1" s="98" t="s">
        <v>344</v>
      </c>
      <c r="B1" s="98"/>
    </row>
    <row r="2" spans="1:7" x14ac:dyDescent="0.3">
      <c r="A2" s="98" t="s">
        <v>343</v>
      </c>
      <c r="B2" s="98" t="s">
        <v>342</v>
      </c>
    </row>
    <row r="3" spans="1:7" ht="14.4" x14ac:dyDescent="0.3">
      <c r="A3" s="96">
        <v>25</v>
      </c>
      <c r="B3" s="96">
        <v>58</v>
      </c>
      <c r="D3"/>
      <c r="E3"/>
      <c r="F3"/>
      <c r="G3"/>
    </row>
    <row r="4" spans="1:7" ht="14.4" x14ac:dyDescent="0.3">
      <c r="A4" s="96">
        <v>13</v>
      </c>
      <c r="B4" s="96">
        <v>40</v>
      </c>
      <c r="D4"/>
      <c r="E4"/>
      <c r="F4"/>
      <c r="G4"/>
    </row>
    <row r="5" spans="1:7" ht="14.4" x14ac:dyDescent="0.3">
      <c r="A5" s="96">
        <v>16</v>
      </c>
      <c r="B5" s="96">
        <v>37</v>
      </c>
      <c r="D5"/>
      <c r="E5"/>
      <c r="F5"/>
      <c r="G5"/>
    </row>
    <row r="6" spans="1:7" ht="14.4" x14ac:dyDescent="0.3">
      <c r="A6" s="96">
        <v>12</v>
      </c>
      <c r="B6" s="96">
        <v>20</v>
      </c>
      <c r="D6"/>
      <c r="E6"/>
      <c r="F6"/>
      <c r="G6"/>
    </row>
    <row r="7" spans="1:7" ht="14.4" x14ac:dyDescent="0.3">
      <c r="A7" s="96">
        <v>19</v>
      </c>
      <c r="B7" s="96">
        <v>38</v>
      </c>
      <c r="D7"/>
      <c r="E7"/>
      <c r="F7"/>
      <c r="G7"/>
    </row>
    <row r="8" spans="1:7" ht="14.4" x14ac:dyDescent="0.3">
      <c r="A8" s="96">
        <v>33</v>
      </c>
      <c r="B8" s="96">
        <v>13</v>
      </c>
      <c r="D8"/>
      <c r="E8"/>
      <c r="F8"/>
      <c r="G8"/>
    </row>
    <row r="9" spans="1:7" ht="14.4" x14ac:dyDescent="0.3">
      <c r="A9" s="96">
        <v>16</v>
      </c>
      <c r="B9" s="96">
        <v>28</v>
      </c>
      <c r="D9"/>
      <c r="E9"/>
      <c r="F9"/>
      <c r="G9"/>
    </row>
    <row r="10" spans="1:7" ht="14.4" x14ac:dyDescent="0.3">
      <c r="A10" s="96">
        <v>25</v>
      </c>
      <c r="B10" s="96">
        <v>89</v>
      </c>
      <c r="D10"/>
      <c r="E10"/>
      <c r="F10"/>
      <c r="G10"/>
    </row>
    <row r="11" spans="1:7" ht="14.4" x14ac:dyDescent="0.3">
      <c r="A11" s="96">
        <v>27</v>
      </c>
      <c r="B11" s="96">
        <v>30</v>
      </c>
      <c r="D11"/>
      <c r="E11"/>
      <c r="F11"/>
      <c r="G11"/>
    </row>
    <row r="12" spans="1:7" ht="14.4" x14ac:dyDescent="0.3">
      <c r="A12" s="96">
        <v>36</v>
      </c>
      <c r="B12" s="96">
        <v>16</v>
      </c>
      <c r="D12"/>
      <c r="E12"/>
      <c r="F12"/>
      <c r="G12"/>
    </row>
    <row r="13" spans="1:7" ht="14.4" x14ac:dyDescent="0.3">
      <c r="A13" s="96">
        <v>13</v>
      </c>
      <c r="B13" s="96">
        <v>16</v>
      </c>
      <c r="D13"/>
      <c r="E13"/>
      <c r="F13"/>
      <c r="G13"/>
    </row>
    <row r="14" spans="1:7" ht="14.4" x14ac:dyDescent="0.3">
      <c r="A14" s="96">
        <v>14</v>
      </c>
      <c r="B14" s="96">
        <v>18</v>
      </c>
      <c r="D14"/>
      <c r="E14"/>
      <c r="F14"/>
      <c r="G14"/>
    </row>
    <row r="15" spans="1:7" ht="14.4" x14ac:dyDescent="0.3">
      <c r="A15" s="96">
        <v>131</v>
      </c>
      <c r="B15" s="96">
        <v>58</v>
      </c>
      <c r="D15"/>
      <c r="E15"/>
      <c r="F15"/>
      <c r="G15"/>
    </row>
    <row r="16" spans="1:7" ht="14.4" x14ac:dyDescent="0.3">
      <c r="A16" s="96">
        <v>47</v>
      </c>
      <c r="B16" s="96">
        <v>16</v>
      </c>
      <c r="D16"/>
      <c r="E16"/>
      <c r="F16"/>
      <c r="G16"/>
    </row>
    <row r="17" spans="1:2" x14ac:dyDescent="0.3">
      <c r="A17" s="96">
        <v>32</v>
      </c>
      <c r="B17" s="96">
        <v>18</v>
      </c>
    </row>
    <row r="18" spans="1:2" x14ac:dyDescent="0.3">
      <c r="A18" s="96">
        <v>41</v>
      </c>
      <c r="B18" s="96">
        <v>40</v>
      </c>
    </row>
    <row r="19" spans="1:2" x14ac:dyDescent="0.3">
      <c r="A19" s="96">
        <v>30</v>
      </c>
      <c r="B19" s="96">
        <v>70</v>
      </c>
    </row>
    <row r="20" spans="1:2" x14ac:dyDescent="0.3">
      <c r="A20" s="96">
        <v>50</v>
      </c>
      <c r="B20" s="96">
        <v>31</v>
      </c>
    </row>
    <row r="21" spans="1:2" x14ac:dyDescent="0.3">
      <c r="A21" s="96">
        <v>18</v>
      </c>
      <c r="B21" s="96">
        <v>35</v>
      </c>
    </row>
    <row r="22" spans="1:2" x14ac:dyDescent="0.3">
      <c r="A22" s="96">
        <v>33</v>
      </c>
      <c r="B22" s="96">
        <v>75</v>
      </c>
    </row>
    <row r="23" spans="1:2" x14ac:dyDescent="0.3">
      <c r="A23" s="96">
        <v>14</v>
      </c>
      <c r="B23" s="96">
        <v>13</v>
      </c>
    </row>
    <row r="24" spans="1:2" x14ac:dyDescent="0.3">
      <c r="A24" s="96">
        <v>16</v>
      </c>
      <c r="B24" s="96">
        <v>28</v>
      </c>
    </row>
    <row r="25" spans="1:2" x14ac:dyDescent="0.3">
      <c r="A25" s="96">
        <v>23</v>
      </c>
      <c r="B25" s="96">
        <v>49</v>
      </c>
    </row>
    <row r="26" spans="1:2" x14ac:dyDescent="0.3">
      <c r="A26" s="96">
        <v>18</v>
      </c>
      <c r="B26" s="96">
        <v>38</v>
      </c>
    </row>
    <row r="27" spans="1:2" x14ac:dyDescent="0.3">
      <c r="A27" s="96">
        <v>40</v>
      </c>
      <c r="B27" s="96">
        <v>41</v>
      </c>
    </row>
    <row r="28" spans="1:2" x14ac:dyDescent="0.3">
      <c r="A28" s="96">
        <v>18</v>
      </c>
      <c r="B28" s="96">
        <v>31</v>
      </c>
    </row>
    <row r="29" spans="1:2" x14ac:dyDescent="0.3">
      <c r="A29" s="96">
        <v>226</v>
      </c>
      <c r="B29" s="96">
        <v>124</v>
      </c>
    </row>
    <row r="30" spans="1:2" x14ac:dyDescent="0.3">
      <c r="A30" s="96">
        <v>28</v>
      </c>
      <c r="B30" s="96">
        <v>22</v>
      </c>
    </row>
    <row r="31" spans="1:2" x14ac:dyDescent="0.3">
      <c r="A31" s="96">
        <v>24</v>
      </c>
      <c r="B31" s="96">
        <v>32</v>
      </c>
    </row>
    <row r="32" spans="1:2" x14ac:dyDescent="0.3">
      <c r="A32" s="96">
        <v>28</v>
      </c>
      <c r="B32" s="96">
        <v>13</v>
      </c>
    </row>
    <row r="33" spans="1:2" x14ac:dyDescent="0.3">
      <c r="A33" s="96">
        <v>45</v>
      </c>
      <c r="B33" s="96">
        <v>20</v>
      </c>
    </row>
    <row r="34" spans="1:2" x14ac:dyDescent="0.3">
      <c r="A34" s="96">
        <v>13</v>
      </c>
      <c r="B34" s="96">
        <v>16</v>
      </c>
    </row>
    <row r="35" spans="1:2" x14ac:dyDescent="0.3">
      <c r="A35" s="96">
        <v>79</v>
      </c>
      <c r="B35" s="96">
        <v>143</v>
      </c>
    </row>
    <row r="36" spans="1:2" x14ac:dyDescent="0.3">
      <c r="A36" s="96">
        <v>64</v>
      </c>
      <c r="B36" s="96">
        <v>19</v>
      </c>
    </row>
    <row r="37" spans="1:2" x14ac:dyDescent="0.3">
      <c r="A37" s="96">
        <v>15</v>
      </c>
      <c r="B37" s="96">
        <v>189</v>
      </c>
    </row>
    <row r="38" spans="1:2" x14ac:dyDescent="0.3">
      <c r="A38" s="96">
        <v>12</v>
      </c>
      <c r="B38" s="96">
        <v>28</v>
      </c>
    </row>
    <row r="39" spans="1:2" x14ac:dyDescent="0.3">
      <c r="A39" s="96">
        <v>17</v>
      </c>
      <c r="B39" s="96">
        <v>63</v>
      </c>
    </row>
    <row r="40" spans="1:2" x14ac:dyDescent="0.3">
      <c r="A40" s="96">
        <v>25</v>
      </c>
      <c r="B40" s="96">
        <v>64</v>
      </c>
    </row>
    <row r="41" spans="1:2" x14ac:dyDescent="0.3">
      <c r="A41" s="96">
        <v>36</v>
      </c>
      <c r="B41" s="96">
        <v>61</v>
      </c>
    </row>
    <row r="42" spans="1:2" x14ac:dyDescent="0.3">
      <c r="A42" s="96">
        <v>19</v>
      </c>
      <c r="B42" s="96">
        <v>26</v>
      </c>
    </row>
    <row r="43" spans="1:2" x14ac:dyDescent="0.3">
      <c r="A43" s="96">
        <v>13</v>
      </c>
      <c r="B43" s="96">
        <v>30</v>
      </c>
    </row>
    <row r="44" spans="1:2" x14ac:dyDescent="0.3">
      <c r="A44" s="96">
        <v>15</v>
      </c>
      <c r="B44" s="96">
        <v>21</v>
      </c>
    </row>
    <row r="45" spans="1:2" x14ac:dyDescent="0.3">
      <c r="A45" s="96">
        <v>28</v>
      </c>
      <c r="B45" s="96">
        <v>25</v>
      </c>
    </row>
    <row r="46" spans="1:2" x14ac:dyDescent="0.3">
      <c r="A46" s="96">
        <v>47</v>
      </c>
      <c r="B46" s="96">
        <v>28</v>
      </c>
    </row>
    <row r="47" spans="1:2" x14ac:dyDescent="0.3">
      <c r="A47" s="96">
        <v>42</v>
      </c>
      <c r="B47" s="96">
        <v>59</v>
      </c>
    </row>
    <row r="48" spans="1:2" x14ac:dyDescent="0.3">
      <c r="A48" s="96">
        <v>81</v>
      </c>
      <c r="B48" s="96">
        <v>65</v>
      </c>
    </row>
    <row r="49" spans="1:2" x14ac:dyDescent="0.3">
      <c r="A49" s="96">
        <v>18</v>
      </c>
      <c r="B49" s="96">
        <v>16</v>
      </c>
    </row>
    <row r="50" spans="1:2" x14ac:dyDescent="0.3">
      <c r="A50" s="96">
        <v>37</v>
      </c>
      <c r="B50" s="96">
        <v>29</v>
      </c>
    </row>
    <row r="51" spans="1:2" x14ac:dyDescent="0.3">
      <c r="A51" s="96">
        <v>25</v>
      </c>
      <c r="B51" s="96">
        <v>33</v>
      </c>
    </row>
    <row r="52" spans="1:2" x14ac:dyDescent="0.3">
      <c r="A52" s="96">
        <v>52</v>
      </c>
      <c r="B52" s="96">
        <v>45</v>
      </c>
    </row>
    <row r="53" spans="1:2" x14ac:dyDescent="0.3">
      <c r="A53" s="96">
        <v>27</v>
      </c>
      <c r="B53" s="96">
        <v>19</v>
      </c>
    </row>
    <row r="54" spans="1:2" x14ac:dyDescent="0.3">
      <c r="A54" s="96">
        <v>36</v>
      </c>
      <c r="B54" s="96">
        <v>13</v>
      </c>
    </row>
    <row r="55" spans="1:2" x14ac:dyDescent="0.3">
      <c r="A55" s="96">
        <v>52</v>
      </c>
      <c r="B55" s="96">
        <v>29</v>
      </c>
    </row>
    <row r="56" spans="1:2" x14ac:dyDescent="0.3">
      <c r="A56" s="96">
        <v>28</v>
      </c>
      <c r="B56" s="96">
        <v>45</v>
      </c>
    </row>
    <row r="57" spans="1:2" x14ac:dyDescent="0.3">
      <c r="A57" s="96">
        <v>29</v>
      </c>
      <c r="B57" s="96">
        <v>29</v>
      </c>
    </row>
    <row r="58" spans="1:2" x14ac:dyDescent="0.3">
      <c r="A58" s="96">
        <v>94</v>
      </c>
      <c r="B58" s="96">
        <v>86</v>
      </c>
    </row>
    <row r="59" spans="1:2" x14ac:dyDescent="0.3">
      <c r="A59" s="96">
        <v>48</v>
      </c>
      <c r="B59" s="96">
        <v>87</v>
      </c>
    </row>
    <row r="60" spans="1:2" x14ac:dyDescent="0.3">
      <c r="A60" s="96">
        <v>21</v>
      </c>
      <c r="B60" s="96">
        <v>32</v>
      </c>
    </row>
    <row r="61" spans="1:2" x14ac:dyDescent="0.3">
      <c r="A61" s="96">
        <v>27</v>
      </c>
      <c r="B61" s="96">
        <v>30</v>
      </c>
    </row>
    <row r="62" spans="1:2" x14ac:dyDescent="0.3">
      <c r="A62" s="96">
        <v>37</v>
      </c>
      <c r="B62" s="96">
        <v>13</v>
      </c>
    </row>
    <row r="63" spans="1:2" x14ac:dyDescent="0.3">
      <c r="A63" s="96">
        <v>91</v>
      </c>
      <c r="B63" s="96">
        <v>73</v>
      </c>
    </row>
    <row r="64" spans="1:2" x14ac:dyDescent="0.3">
      <c r="A64" s="96">
        <v>39</v>
      </c>
      <c r="B64" s="96">
        <v>19</v>
      </c>
    </row>
    <row r="65" spans="1:2" x14ac:dyDescent="0.3">
      <c r="A65" s="96">
        <v>26</v>
      </c>
      <c r="B65" s="96">
        <v>14</v>
      </c>
    </row>
    <row r="66" spans="1:2" x14ac:dyDescent="0.3">
      <c r="A66" s="96">
        <v>16</v>
      </c>
      <c r="B66" s="96">
        <v>22</v>
      </c>
    </row>
    <row r="67" spans="1:2" x14ac:dyDescent="0.3">
      <c r="A67" s="96">
        <v>50</v>
      </c>
      <c r="B67" s="96">
        <v>38</v>
      </c>
    </row>
    <row r="68" spans="1:2" x14ac:dyDescent="0.3">
      <c r="A68" s="96">
        <v>17</v>
      </c>
      <c r="B68" s="96">
        <v>12</v>
      </c>
    </row>
    <row r="69" spans="1:2" x14ac:dyDescent="0.3">
      <c r="A69" s="96">
        <v>18</v>
      </c>
      <c r="B69" s="96">
        <v>52</v>
      </c>
    </row>
    <row r="70" spans="1:2" x14ac:dyDescent="0.3">
      <c r="A70" s="96">
        <v>16</v>
      </c>
      <c r="B70" s="96">
        <v>27</v>
      </c>
    </row>
    <row r="71" spans="1:2" x14ac:dyDescent="0.3">
      <c r="A71" s="96">
        <v>15</v>
      </c>
      <c r="B71" s="96">
        <v>26</v>
      </c>
    </row>
    <row r="72" spans="1:2" x14ac:dyDescent="0.3">
      <c r="A72" s="96">
        <v>44</v>
      </c>
      <c r="B72" s="96">
        <v>27</v>
      </c>
    </row>
    <row r="73" spans="1:2" x14ac:dyDescent="0.3">
      <c r="A73" s="96">
        <v>13</v>
      </c>
      <c r="B73" s="96">
        <v>55</v>
      </c>
    </row>
    <row r="74" spans="1:2" x14ac:dyDescent="0.3">
      <c r="A74" s="96">
        <v>58</v>
      </c>
      <c r="B74" s="96">
        <v>12</v>
      </c>
    </row>
    <row r="75" spans="1:2" x14ac:dyDescent="0.3">
      <c r="A75" s="96">
        <v>37</v>
      </c>
      <c r="B75" s="96">
        <v>12</v>
      </c>
    </row>
    <row r="76" spans="1:2" x14ac:dyDescent="0.3">
      <c r="A76" s="96">
        <v>24</v>
      </c>
      <c r="B76" s="96">
        <v>29</v>
      </c>
    </row>
    <row r="77" spans="1:2" x14ac:dyDescent="0.3">
      <c r="A77" s="96">
        <v>29</v>
      </c>
      <c r="B77" s="96">
        <v>23</v>
      </c>
    </row>
    <row r="78" spans="1:2" x14ac:dyDescent="0.3">
      <c r="A78" s="96">
        <v>17</v>
      </c>
      <c r="B78" s="96">
        <v>25</v>
      </c>
    </row>
    <row r="79" spans="1:2" x14ac:dyDescent="0.3">
      <c r="A79" s="96">
        <v>13</v>
      </c>
      <c r="B79" s="96">
        <v>15</v>
      </c>
    </row>
    <row r="80" spans="1:2" x14ac:dyDescent="0.3">
      <c r="A80" s="96">
        <v>34</v>
      </c>
      <c r="B80" s="96">
        <v>45</v>
      </c>
    </row>
    <row r="81" spans="1:2" x14ac:dyDescent="0.3">
      <c r="A81" s="96">
        <v>12</v>
      </c>
      <c r="B81" s="96">
        <v>18</v>
      </c>
    </row>
    <row r="82" spans="1:2" x14ac:dyDescent="0.3">
      <c r="A82" s="96">
        <v>31</v>
      </c>
      <c r="B82" s="96">
        <v>25</v>
      </c>
    </row>
    <row r="83" spans="1:2" x14ac:dyDescent="0.3">
      <c r="A83" s="96">
        <v>34</v>
      </c>
      <c r="B83" s="96">
        <v>29</v>
      </c>
    </row>
    <row r="84" spans="1:2" x14ac:dyDescent="0.3">
      <c r="A84" s="96">
        <v>25</v>
      </c>
      <c r="B84" s="96">
        <v>26</v>
      </c>
    </row>
    <row r="85" spans="1:2" x14ac:dyDescent="0.3">
      <c r="A85" s="96">
        <v>29</v>
      </c>
      <c r="B85" s="96">
        <v>58</v>
      </c>
    </row>
    <row r="86" spans="1:2" x14ac:dyDescent="0.3">
      <c r="A86" s="96">
        <v>45</v>
      </c>
      <c r="B86" s="96">
        <v>55</v>
      </c>
    </row>
    <row r="87" spans="1:2" x14ac:dyDescent="0.3">
      <c r="A87" s="96">
        <v>33</v>
      </c>
      <c r="B87" s="96">
        <v>105</v>
      </c>
    </row>
    <row r="88" spans="1:2" x14ac:dyDescent="0.3">
      <c r="A88" s="96">
        <v>34</v>
      </c>
      <c r="B88" s="96">
        <v>40</v>
      </c>
    </row>
    <row r="89" spans="1:2" x14ac:dyDescent="0.3">
      <c r="A89" s="96">
        <v>13</v>
      </c>
      <c r="B89" s="96">
        <v>37</v>
      </c>
    </row>
    <row r="90" spans="1:2" x14ac:dyDescent="0.3">
      <c r="A90" s="96">
        <v>34</v>
      </c>
      <c r="B90" s="96">
        <v>13</v>
      </c>
    </row>
    <row r="91" spans="1:2" x14ac:dyDescent="0.3">
      <c r="A91" s="96">
        <v>44</v>
      </c>
      <c r="B91" s="96">
        <v>42</v>
      </c>
    </row>
    <row r="92" spans="1:2" x14ac:dyDescent="0.3">
      <c r="A92" s="96">
        <v>15</v>
      </c>
      <c r="B92" s="96">
        <v>92</v>
      </c>
    </row>
    <row r="93" spans="1:2" x14ac:dyDescent="0.3">
      <c r="A93" s="96">
        <v>21</v>
      </c>
      <c r="B93" s="96">
        <v>29</v>
      </c>
    </row>
    <row r="94" spans="1:2" x14ac:dyDescent="0.3">
      <c r="A94" s="96">
        <v>16</v>
      </c>
      <c r="B94" s="96">
        <v>49</v>
      </c>
    </row>
    <row r="95" spans="1:2" x14ac:dyDescent="0.3">
      <c r="A95" s="96">
        <v>16</v>
      </c>
      <c r="B95" s="96">
        <v>63</v>
      </c>
    </row>
    <row r="96" spans="1:2" x14ac:dyDescent="0.3">
      <c r="A96" s="96">
        <v>14</v>
      </c>
      <c r="B96" s="96">
        <v>86</v>
      </c>
    </row>
    <row r="97" spans="1:2" x14ac:dyDescent="0.3">
      <c r="A97" s="96">
        <v>12</v>
      </c>
      <c r="B97" s="96">
        <v>35</v>
      </c>
    </row>
    <row r="98" spans="1:2" x14ac:dyDescent="0.3">
      <c r="A98" s="96">
        <v>42</v>
      </c>
      <c r="B98" s="96">
        <v>26</v>
      </c>
    </row>
    <row r="99" spans="1:2" x14ac:dyDescent="0.3">
      <c r="A99" s="96">
        <v>17</v>
      </c>
      <c r="B99" s="96">
        <v>43</v>
      </c>
    </row>
    <row r="100" spans="1:2" x14ac:dyDescent="0.3">
      <c r="A100" s="96">
        <v>42</v>
      </c>
      <c r="B100" s="96">
        <v>18</v>
      </c>
    </row>
    <row r="101" spans="1:2" x14ac:dyDescent="0.3">
      <c r="A101" s="96">
        <v>15</v>
      </c>
      <c r="B101" s="96">
        <v>22</v>
      </c>
    </row>
    <row r="102" spans="1:2" x14ac:dyDescent="0.3">
      <c r="A102" s="96">
        <v>13</v>
      </c>
      <c r="B102" s="96">
        <v>41</v>
      </c>
    </row>
    <row r="103" spans="1:2" x14ac:dyDescent="0.3">
      <c r="A103" s="96">
        <v>43</v>
      </c>
      <c r="B103" s="96">
        <v>26</v>
      </c>
    </row>
    <row r="104" spans="1:2" x14ac:dyDescent="0.3">
      <c r="A104" s="96">
        <v>260</v>
      </c>
      <c r="B104" s="96">
        <v>52</v>
      </c>
    </row>
    <row r="105" spans="1:2" x14ac:dyDescent="0.3">
      <c r="A105" s="96">
        <v>13</v>
      </c>
      <c r="B105" s="96">
        <v>23</v>
      </c>
    </row>
    <row r="106" spans="1:2" x14ac:dyDescent="0.3">
      <c r="A106" s="96">
        <v>17</v>
      </c>
      <c r="B106" s="96">
        <v>29</v>
      </c>
    </row>
    <row r="107" spans="1:2" x14ac:dyDescent="0.3">
      <c r="A107" s="96">
        <v>17</v>
      </c>
      <c r="B107" s="96">
        <v>17</v>
      </c>
    </row>
    <row r="108" spans="1:2" x14ac:dyDescent="0.3">
      <c r="A108" s="96">
        <v>17</v>
      </c>
      <c r="B108" s="96">
        <v>37</v>
      </c>
    </row>
    <row r="109" spans="1:2" x14ac:dyDescent="0.3">
      <c r="A109" s="96">
        <v>79</v>
      </c>
      <c r="B109" s="96">
        <v>55</v>
      </c>
    </row>
    <row r="110" spans="1:2" x14ac:dyDescent="0.3">
      <c r="A110" s="96">
        <v>37</v>
      </c>
      <c r="B110" s="96">
        <v>15</v>
      </c>
    </row>
    <row r="111" spans="1:2" x14ac:dyDescent="0.3">
      <c r="A111" s="96">
        <v>16</v>
      </c>
      <c r="B111" s="96">
        <v>40</v>
      </c>
    </row>
    <row r="112" spans="1:2" x14ac:dyDescent="0.3">
      <c r="A112" s="96">
        <v>81</v>
      </c>
      <c r="B112" s="96">
        <v>40</v>
      </c>
    </row>
    <row r="113" spans="1:2" x14ac:dyDescent="0.3">
      <c r="A113" s="96">
        <v>16</v>
      </c>
      <c r="B113" s="96">
        <v>35</v>
      </c>
    </row>
    <row r="114" spans="1:2" x14ac:dyDescent="0.3">
      <c r="A114" s="96">
        <v>13</v>
      </c>
      <c r="B114" s="96">
        <v>37</v>
      </c>
    </row>
    <row r="115" spans="1:2" x14ac:dyDescent="0.3">
      <c r="A115" s="96">
        <v>18</v>
      </c>
      <c r="B115" s="96">
        <v>26</v>
      </c>
    </row>
    <row r="116" spans="1:2" x14ac:dyDescent="0.3">
      <c r="A116" s="96">
        <v>15</v>
      </c>
      <c r="B116" s="96">
        <v>22</v>
      </c>
    </row>
    <row r="117" spans="1:2" x14ac:dyDescent="0.3">
      <c r="A117" s="96">
        <v>25</v>
      </c>
      <c r="B117" s="96">
        <v>157</v>
      </c>
    </row>
    <row r="118" spans="1:2" x14ac:dyDescent="0.3">
      <c r="A118" s="96">
        <v>81</v>
      </c>
      <c r="B118" s="96">
        <v>50</v>
      </c>
    </row>
    <row r="119" spans="1:2" x14ac:dyDescent="0.3">
      <c r="A119" s="96">
        <v>26</v>
      </c>
      <c r="B119" s="96">
        <v>60</v>
      </c>
    </row>
    <row r="120" spans="1:2" x14ac:dyDescent="0.3">
      <c r="A120" s="96">
        <v>98</v>
      </c>
      <c r="B120" s="96">
        <v>38</v>
      </c>
    </row>
    <row r="121" spans="1:2" x14ac:dyDescent="0.3">
      <c r="A121" s="96">
        <v>45</v>
      </c>
      <c r="B121" s="96">
        <v>41</v>
      </c>
    </row>
    <row r="122" spans="1:2" x14ac:dyDescent="0.3">
      <c r="A122" s="96">
        <v>21</v>
      </c>
      <c r="B122" s="96">
        <v>55</v>
      </c>
    </row>
    <row r="123" spans="1:2" x14ac:dyDescent="0.3">
      <c r="A123" s="96">
        <v>12</v>
      </c>
      <c r="B123" s="96">
        <v>21</v>
      </c>
    </row>
    <row r="124" spans="1:2" x14ac:dyDescent="0.3">
      <c r="A124" s="96">
        <v>24</v>
      </c>
      <c r="B124" s="96">
        <v>52</v>
      </c>
    </row>
    <row r="125" spans="1:2" x14ac:dyDescent="0.3">
      <c r="A125" s="96">
        <v>30</v>
      </c>
      <c r="B125" s="96">
        <v>26</v>
      </c>
    </row>
    <row r="126" spans="1:2" x14ac:dyDescent="0.3">
      <c r="A126" s="96">
        <v>15</v>
      </c>
      <c r="B126" s="96">
        <v>33</v>
      </c>
    </row>
    <row r="127" spans="1:2" x14ac:dyDescent="0.3">
      <c r="A127" s="96">
        <v>12</v>
      </c>
      <c r="B127" s="96">
        <v>19</v>
      </c>
    </row>
    <row r="128" spans="1:2" x14ac:dyDescent="0.3">
      <c r="A128" s="96">
        <v>48</v>
      </c>
      <c r="B128" s="96">
        <v>20</v>
      </c>
    </row>
    <row r="129" spans="1:2" x14ac:dyDescent="0.3">
      <c r="A129" s="96">
        <v>13</v>
      </c>
      <c r="B129" s="96">
        <v>28</v>
      </c>
    </row>
    <row r="130" spans="1:2" x14ac:dyDescent="0.3">
      <c r="A130" s="96">
        <v>17</v>
      </c>
      <c r="B130" s="96">
        <v>24</v>
      </c>
    </row>
    <row r="131" spans="1:2" x14ac:dyDescent="0.3">
      <c r="A131" s="96">
        <v>34</v>
      </c>
      <c r="B131" s="96">
        <v>14</v>
      </c>
    </row>
    <row r="132" spans="1:2" x14ac:dyDescent="0.3">
      <c r="A132" s="96">
        <v>36</v>
      </c>
    </row>
    <row r="133" spans="1:2" x14ac:dyDescent="0.3">
      <c r="A133" s="96">
        <v>63</v>
      </c>
    </row>
    <row r="134" spans="1:2" x14ac:dyDescent="0.3">
      <c r="A134" s="96">
        <v>14</v>
      </c>
    </row>
    <row r="135" spans="1:2" x14ac:dyDescent="0.3">
      <c r="A135" s="96">
        <v>23</v>
      </c>
    </row>
    <row r="136" spans="1:2" x14ac:dyDescent="0.3">
      <c r="A136" s="96">
        <v>33</v>
      </c>
    </row>
    <row r="137" spans="1:2" x14ac:dyDescent="0.3">
      <c r="A137" s="96">
        <v>22</v>
      </c>
    </row>
    <row r="138" spans="1:2" x14ac:dyDescent="0.3">
      <c r="A138" s="96">
        <v>36</v>
      </c>
    </row>
    <row r="139" spans="1:2" x14ac:dyDescent="0.3">
      <c r="A139" s="96">
        <v>36</v>
      </c>
    </row>
    <row r="140" spans="1:2" x14ac:dyDescent="0.3">
      <c r="A140" s="96">
        <v>12</v>
      </c>
    </row>
    <row r="141" spans="1:2" x14ac:dyDescent="0.3">
      <c r="A141" s="96">
        <v>18</v>
      </c>
    </row>
    <row r="142" spans="1:2" x14ac:dyDescent="0.3">
      <c r="A142" s="96">
        <v>50</v>
      </c>
    </row>
    <row r="143" spans="1:2" x14ac:dyDescent="0.3">
      <c r="A143" s="96">
        <v>41</v>
      </c>
    </row>
    <row r="144" spans="1:2" x14ac:dyDescent="0.3">
      <c r="A144" s="96">
        <v>35</v>
      </c>
    </row>
    <row r="145" spans="1:1" x14ac:dyDescent="0.3">
      <c r="A145" s="96">
        <v>31</v>
      </c>
    </row>
    <row r="146" spans="1:1" x14ac:dyDescent="0.3">
      <c r="A146" s="96">
        <v>32</v>
      </c>
    </row>
    <row r="147" spans="1:1" x14ac:dyDescent="0.3">
      <c r="A147" s="96">
        <v>40</v>
      </c>
    </row>
    <row r="148" spans="1:1" x14ac:dyDescent="0.3">
      <c r="A148" s="96">
        <v>17</v>
      </c>
    </row>
    <row r="149" spans="1:1" x14ac:dyDescent="0.3">
      <c r="A149" s="96">
        <v>14</v>
      </c>
    </row>
    <row r="150" spans="1:1" x14ac:dyDescent="0.3">
      <c r="A150" s="96">
        <v>81</v>
      </c>
    </row>
    <row r="151" spans="1:1" x14ac:dyDescent="0.3">
      <c r="A151" s="96">
        <v>14</v>
      </c>
    </row>
    <row r="152" spans="1:1" x14ac:dyDescent="0.3">
      <c r="A152" s="96">
        <v>21</v>
      </c>
    </row>
    <row r="153" spans="1:1" x14ac:dyDescent="0.3">
      <c r="A153" s="96">
        <v>31</v>
      </c>
    </row>
    <row r="154" spans="1:1" x14ac:dyDescent="0.3">
      <c r="A154" s="96">
        <v>14</v>
      </c>
    </row>
    <row r="155" spans="1:1" x14ac:dyDescent="0.3">
      <c r="A155" s="96">
        <v>24</v>
      </c>
    </row>
    <row r="156" spans="1:1" x14ac:dyDescent="0.3">
      <c r="A156" s="96">
        <v>45</v>
      </c>
    </row>
    <row r="157" spans="1:1" x14ac:dyDescent="0.3">
      <c r="A157" s="96">
        <v>47</v>
      </c>
    </row>
    <row r="158" spans="1:1" x14ac:dyDescent="0.3">
      <c r="A158" s="96">
        <v>13</v>
      </c>
    </row>
    <row r="159" spans="1:1" x14ac:dyDescent="0.3">
      <c r="A159" s="96">
        <v>15</v>
      </c>
    </row>
    <row r="160" spans="1:1" x14ac:dyDescent="0.3">
      <c r="A160" s="96">
        <v>20</v>
      </c>
    </row>
    <row r="161" spans="1:1" x14ac:dyDescent="0.3">
      <c r="A161" s="96">
        <v>29</v>
      </c>
    </row>
    <row r="162" spans="1:1" x14ac:dyDescent="0.3">
      <c r="A162" s="96">
        <v>38</v>
      </c>
    </row>
    <row r="163" spans="1:1" x14ac:dyDescent="0.3">
      <c r="A163" s="96">
        <v>12</v>
      </c>
    </row>
    <row r="164" spans="1:1" x14ac:dyDescent="0.3">
      <c r="A164" s="96">
        <v>12</v>
      </c>
    </row>
    <row r="165" spans="1:1" x14ac:dyDescent="0.3">
      <c r="A165" s="96">
        <v>20</v>
      </c>
    </row>
    <row r="166" spans="1:1" x14ac:dyDescent="0.3">
      <c r="A166" s="96">
        <v>24</v>
      </c>
    </row>
    <row r="167" spans="1:1" x14ac:dyDescent="0.3">
      <c r="A167" s="96">
        <v>22</v>
      </c>
    </row>
    <row r="168" spans="1:1" x14ac:dyDescent="0.3">
      <c r="A168" s="96">
        <v>25</v>
      </c>
    </row>
    <row r="169" spans="1:1" x14ac:dyDescent="0.3">
      <c r="A169" s="96">
        <v>19</v>
      </c>
    </row>
    <row r="170" spans="1:1" x14ac:dyDescent="0.3">
      <c r="A170" s="96">
        <v>28</v>
      </c>
    </row>
    <row r="171" spans="1:1" x14ac:dyDescent="0.3">
      <c r="A171" s="96">
        <v>18</v>
      </c>
    </row>
    <row r="172" spans="1:1" x14ac:dyDescent="0.3">
      <c r="A172" s="96">
        <v>136</v>
      </c>
    </row>
    <row r="173" spans="1:1" x14ac:dyDescent="0.3">
      <c r="A173" s="96">
        <v>37</v>
      </c>
    </row>
    <row r="174" spans="1:1" x14ac:dyDescent="0.3">
      <c r="A174" s="96">
        <v>17</v>
      </c>
    </row>
    <row r="175" spans="1:1" x14ac:dyDescent="0.3">
      <c r="A175" s="96">
        <v>42</v>
      </c>
    </row>
    <row r="176" spans="1:1" x14ac:dyDescent="0.3">
      <c r="A176" s="96">
        <v>14</v>
      </c>
    </row>
    <row r="177" spans="1:1" x14ac:dyDescent="0.3">
      <c r="A177" s="96">
        <v>20</v>
      </c>
    </row>
    <row r="178" spans="1:1" x14ac:dyDescent="0.3">
      <c r="A178" s="96">
        <v>12</v>
      </c>
    </row>
    <row r="179" spans="1:1" x14ac:dyDescent="0.3">
      <c r="A179" s="96">
        <v>47</v>
      </c>
    </row>
    <row r="180" spans="1:1" x14ac:dyDescent="0.3">
      <c r="A180" s="96">
        <v>29</v>
      </c>
    </row>
    <row r="181" spans="1:1" x14ac:dyDescent="0.3">
      <c r="A181" s="96">
        <v>78</v>
      </c>
    </row>
    <row r="182" spans="1:1" x14ac:dyDescent="0.3">
      <c r="A182" s="96">
        <v>47</v>
      </c>
    </row>
    <row r="183" spans="1:1" x14ac:dyDescent="0.3">
      <c r="A183" s="96">
        <v>39</v>
      </c>
    </row>
    <row r="184" spans="1:1" x14ac:dyDescent="0.3">
      <c r="A184" s="96">
        <v>14</v>
      </c>
    </row>
    <row r="185" spans="1:1" x14ac:dyDescent="0.3">
      <c r="A185" s="96">
        <v>21</v>
      </c>
    </row>
    <row r="186" spans="1:1" x14ac:dyDescent="0.3">
      <c r="A186" s="96">
        <v>30</v>
      </c>
    </row>
    <row r="187" spans="1:1" x14ac:dyDescent="0.3">
      <c r="A187" s="96">
        <v>28</v>
      </c>
    </row>
    <row r="188" spans="1:1" x14ac:dyDescent="0.3">
      <c r="A188" s="96">
        <v>19</v>
      </c>
    </row>
    <row r="189" spans="1:1" x14ac:dyDescent="0.3">
      <c r="A189" s="96">
        <v>32</v>
      </c>
    </row>
    <row r="190" spans="1:1" x14ac:dyDescent="0.3">
      <c r="A190" s="96">
        <v>28</v>
      </c>
    </row>
    <row r="191" spans="1:1" x14ac:dyDescent="0.3">
      <c r="A191" s="96">
        <v>32</v>
      </c>
    </row>
    <row r="192" spans="1:1" x14ac:dyDescent="0.3">
      <c r="A192" s="96">
        <v>32</v>
      </c>
    </row>
    <row r="193" spans="1:1" x14ac:dyDescent="0.3">
      <c r="A193" s="96">
        <v>18</v>
      </c>
    </row>
    <row r="194" spans="1:1" x14ac:dyDescent="0.3">
      <c r="A194" s="96">
        <v>61</v>
      </c>
    </row>
    <row r="195" spans="1:1" x14ac:dyDescent="0.3">
      <c r="A195" s="96">
        <v>14</v>
      </c>
    </row>
    <row r="196" spans="1:1" x14ac:dyDescent="0.3">
      <c r="A196" s="96">
        <v>80</v>
      </c>
    </row>
    <row r="197" spans="1:1" x14ac:dyDescent="0.3">
      <c r="A197" s="96">
        <v>39</v>
      </c>
    </row>
    <row r="198" spans="1:1" x14ac:dyDescent="0.3">
      <c r="A198" s="96">
        <v>19</v>
      </c>
    </row>
    <row r="199" spans="1:1" x14ac:dyDescent="0.3">
      <c r="A199" s="96">
        <v>37</v>
      </c>
    </row>
    <row r="200" spans="1:1" x14ac:dyDescent="0.3">
      <c r="A200" s="96">
        <v>48</v>
      </c>
    </row>
    <row r="201" spans="1:1" x14ac:dyDescent="0.3">
      <c r="A201" s="96">
        <v>35</v>
      </c>
    </row>
    <row r="202" spans="1:1" x14ac:dyDescent="0.3">
      <c r="A202" s="96">
        <v>25</v>
      </c>
    </row>
    <row r="203" spans="1:1" x14ac:dyDescent="0.3">
      <c r="A203" s="96">
        <v>32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D1" sqref="D1"/>
    </sheetView>
  </sheetViews>
  <sheetFormatPr defaultRowHeight="14.4" x14ac:dyDescent="0.3"/>
  <cols>
    <col min="9" max="9" width="26.21875" customWidth="1"/>
  </cols>
  <sheetData>
    <row r="1" spans="1:3" x14ac:dyDescent="0.3">
      <c r="A1" s="94" t="s">
        <v>10</v>
      </c>
      <c r="B1" s="94" t="s">
        <v>11</v>
      </c>
      <c r="C1" s="94" t="s">
        <v>12</v>
      </c>
    </row>
    <row r="2" spans="1:3" x14ac:dyDescent="0.3">
      <c r="A2">
        <v>1</v>
      </c>
      <c r="B2">
        <v>2651</v>
      </c>
      <c r="C2">
        <v>2575</v>
      </c>
    </row>
    <row r="3" spans="1:3" x14ac:dyDescent="0.3">
      <c r="A3">
        <v>2</v>
      </c>
      <c r="B3">
        <v>2725</v>
      </c>
      <c r="C3">
        <v>2725</v>
      </c>
    </row>
    <row r="4" spans="1:3" x14ac:dyDescent="0.3">
      <c r="A4">
        <v>3</v>
      </c>
      <c r="B4">
        <v>2550</v>
      </c>
      <c r="C4">
        <v>2500</v>
      </c>
    </row>
    <row r="5" spans="1:3" x14ac:dyDescent="0.3">
      <c r="A5">
        <v>4</v>
      </c>
      <c r="B5">
        <v>2514</v>
      </c>
      <c r="C5">
        <v>2450</v>
      </c>
    </row>
    <row r="6" spans="1:3" x14ac:dyDescent="0.3">
      <c r="A6">
        <v>5</v>
      </c>
      <c r="B6">
        <v>2573</v>
      </c>
      <c r="C6">
        <v>2425</v>
      </c>
    </row>
    <row r="7" spans="1:3" x14ac:dyDescent="0.3">
      <c r="A7">
        <v>6</v>
      </c>
      <c r="B7">
        <v>2532</v>
      </c>
      <c r="C7">
        <v>2523</v>
      </c>
    </row>
    <row r="8" spans="1:3" x14ac:dyDescent="0.3">
      <c r="A8">
        <v>7</v>
      </c>
      <c r="B8">
        <v>2715</v>
      </c>
      <c r="C8">
        <v>2555</v>
      </c>
    </row>
    <row r="9" spans="1:3" x14ac:dyDescent="0.3">
      <c r="A9">
        <v>8</v>
      </c>
      <c r="B9">
        <v>2650</v>
      </c>
      <c r="C9">
        <v>2485</v>
      </c>
    </row>
    <row r="10" spans="1:3" x14ac:dyDescent="0.3">
      <c r="A10">
        <v>9</v>
      </c>
      <c r="B10">
        <v>2550</v>
      </c>
      <c r="C10">
        <v>2500</v>
      </c>
    </row>
    <row r="11" spans="1:3" x14ac:dyDescent="0.3">
      <c r="A11">
        <v>10</v>
      </c>
      <c r="B11">
        <v>2587</v>
      </c>
      <c r="C11">
        <v>2625</v>
      </c>
    </row>
    <row r="12" spans="1:3" x14ac:dyDescent="0.3">
      <c r="A12">
        <v>11</v>
      </c>
      <c r="B12">
        <v>2536</v>
      </c>
      <c r="C12">
        <v>2575</v>
      </c>
    </row>
    <row r="13" spans="1:3" x14ac:dyDescent="0.3">
      <c r="A13">
        <v>12</v>
      </c>
      <c r="B13">
        <v>2532</v>
      </c>
      <c r="C13">
        <v>2700</v>
      </c>
    </row>
    <row r="14" spans="1:3" x14ac:dyDescent="0.3">
      <c r="A14">
        <v>13</v>
      </c>
      <c r="B14">
        <v>2550</v>
      </c>
      <c r="C14">
        <v>2570</v>
      </c>
    </row>
    <row r="15" spans="1:3" x14ac:dyDescent="0.3">
      <c r="A15">
        <v>14</v>
      </c>
      <c r="B15">
        <v>2650</v>
      </c>
      <c r="C15">
        <v>2575</v>
      </c>
    </row>
    <row r="16" spans="1:3" x14ac:dyDescent="0.3">
      <c r="A16">
        <v>15</v>
      </c>
      <c r="B16">
        <v>2550</v>
      </c>
      <c r="C16">
        <v>2615</v>
      </c>
    </row>
    <row r="17" spans="1:3" x14ac:dyDescent="0.3">
      <c r="A17">
        <v>16</v>
      </c>
      <c r="B17">
        <v>2648</v>
      </c>
      <c r="C17">
        <v>2683</v>
      </c>
    </row>
    <row r="18" spans="1:3" x14ac:dyDescent="0.3">
      <c r="A18">
        <v>17</v>
      </c>
      <c r="B18">
        <v>2634</v>
      </c>
      <c r="C18">
        <v>2595</v>
      </c>
    </row>
    <row r="19" spans="1:3" x14ac:dyDescent="0.3">
      <c r="A19">
        <v>18</v>
      </c>
      <c r="B19">
        <v>2596</v>
      </c>
      <c r="C19">
        <v>2578</v>
      </c>
    </row>
    <row r="20" spans="1:3" x14ac:dyDescent="0.3">
      <c r="A20">
        <v>19</v>
      </c>
      <c r="B20">
        <v>2650</v>
      </c>
      <c r="C20">
        <v>2665</v>
      </c>
    </row>
    <row r="21" spans="1:3" x14ac:dyDescent="0.3">
      <c r="A21">
        <v>20</v>
      </c>
      <c r="B21">
        <v>2550</v>
      </c>
      <c r="C21">
        <v>2550</v>
      </c>
    </row>
    <row r="22" spans="1:3" x14ac:dyDescent="0.3">
      <c r="A22">
        <v>21</v>
      </c>
      <c r="B22">
        <v>2730</v>
      </c>
      <c r="C22">
        <v>2530</v>
      </c>
    </row>
    <row r="23" spans="1:3" x14ac:dyDescent="0.3">
      <c r="A23">
        <v>22</v>
      </c>
      <c r="B23">
        <v>2535</v>
      </c>
      <c r="C23">
        <v>2500</v>
      </c>
    </row>
    <row r="24" spans="1:3" x14ac:dyDescent="0.3">
      <c r="A24">
        <v>23</v>
      </c>
      <c r="B24">
        <v>2545</v>
      </c>
      <c r="C24">
        <v>2550</v>
      </c>
    </row>
    <row r="25" spans="1:3" x14ac:dyDescent="0.3">
      <c r="A25">
        <v>24</v>
      </c>
      <c r="B25">
        <v>2595</v>
      </c>
      <c r="C25">
        <v>2592</v>
      </c>
    </row>
    <row r="26" spans="1:3" x14ac:dyDescent="0.3">
      <c r="A26">
        <v>25</v>
      </c>
      <c r="B26">
        <v>2875</v>
      </c>
      <c r="C26">
        <v>2700</v>
      </c>
    </row>
    <row r="27" spans="1:3" x14ac:dyDescent="0.3">
      <c r="A27">
        <v>26</v>
      </c>
      <c r="B27">
        <v>2610</v>
      </c>
      <c r="C27">
        <v>2600</v>
      </c>
    </row>
    <row r="28" spans="1:3" x14ac:dyDescent="0.3">
      <c r="A28">
        <v>27</v>
      </c>
      <c r="B28">
        <v>2586</v>
      </c>
      <c r="C28">
        <v>2600</v>
      </c>
    </row>
    <row r="29" spans="1:3" x14ac:dyDescent="0.3">
      <c r="A29">
        <v>28</v>
      </c>
      <c r="B29">
        <v>2621</v>
      </c>
      <c r="C29">
        <v>2578</v>
      </c>
    </row>
    <row r="30" spans="1:3" x14ac:dyDescent="0.3">
      <c r="A30">
        <v>29</v>
      </c>
      <c r="B30">
        <v>2600</v>
      </c>
      <c r="C30">
        <v>2550</v>
      </c>
    </row>
    <row r="31" spans="1:3" x14ac:dyDescent="0.3">
      <c r="A31">
        <v>30</v>
      </c>
      <c r="B31">
        <v>2650</v>
      </c>
      <c r="C31">
        <v>2650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A.7.1</vt:lpstr>
      <vt:lpstr>A.7.2</vt:lpstr>
      <vt:lpstr>A.7.3</vt:lpstr>
      <vt:lpstr>A.7.4</vt:lpstr>
      <vt:lpstr>A.7.5</vt:lpstr>
      <vt:lpstr>A.7.6</vt:lpstr>
      <vt:lpstr>A.7.7</vt:lpstr>
      <vt:lpstr>A.7.8</vt:lpstr>
      <vt:lpstr>A.7.9</vt:lpstr>
      <vt:lpstr>A.7.10</vt:lpstr>
      <vt:lpstr>A.7.11</vt:lpstr>
      <vt:lpstr>A.7.12</vt:lpstr>
      <vt:lpstr>A.7.13</vt:lpstr>
      <vt:lpstr>A.7.14</vt:lpstr>
      <vt:lpstr>A.7.15</vt:lpstr>
      <vt:lpstr>A.7.16</vt:lpstr>
      <vt:lpstr>A.7.17</vt:lpstr>
      <vt:lpstr>A.7.18</vt:lpstr>
      <vt:lpstr>A.7.19</vt:lpstr>
      <vt:lpstr>A.7.20</vt:lpstr>
      <vt:lpstr>A.7.21</vt:lpstr>
      <vt:lpstr>A.7.22</vt:lpstr>
      <vt:lpstr>A.7.23</vt:lpstr>
      <vt:lpstr>A.7.24</vt:lpstr>
      <vt:lpstr>A.7.25</vt:lpstr>
      <vt:lpstr>A.7.26</vt:lpstr>
      <vt:lpstr>A.7.27</vt:lpstr>
      <vt:lpstr>A.7.28</vt:lpstr>
      <vt:lpstr>A.7.29</vt:lpstr>
      <vt:lpstr>A.7.30</vt:lpstr>
      <vt:lpstr>A.7.31</vt:lpstr>
      <vt:lpstr>A.7.32</vt:lpstr>
      <vt:lpstr>A.7.33</vt:lpstr>
      <vt:lpstr>A.7.34</vt:lpstr>
      <vt:lpstr>A.7.35</vt:lpstr>
      <vt:lpstr>A.7.36</vt:lpstr>
      <vt:lpstr>A.7.37</vt:lpstr>
      <vt:lpstr>A.7.38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2017-03-25T13:27:37Z</dcterms:modified>
</cp:coreProperties>
</file>